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worksheets/wsSortMap1.xml" ContentType="application/vnd.ms-excel.wsSortMap+xml"/>
  <Override PartName="/xl/pivotTables/pivotTable1.xml" ContentType="application/vnd.openxmlformats-officedocument.spreadsheetml.pivotTab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xl/revisions/revisionHeaders.xml" ContentType="application/vnd.openxmlformats-officedocument.spreadsheetml.revisionHeaders+xml"/>
  <Override PartName="/xl/revisions/revisionLog6.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C:\Users\ssarkisian\Desktop\openspace2022\43-45 Nixon Road\"/>
    </mc:Choice>
  </mc:AlternateContent>
  <xr:revisionPtr revIDLastSave="0" documentId="13_ncr:81_{880EB7D3-EE7B-4816-B8D9-7021D2DAA38C}" xr6:coauthVersionLast="36" xr6:coauthVersionMax="36" xr10:uidLastSave="{00000000-0000-0000-0000-000000000000}"/>
  <bookViews>
    <workbookView xWindow="0" yWindow="0" windowWidth="28800" windowHeight="13910" tabRatio="847" activeTab="4" xr2:uid="{3FF0D9F6-5F71-431F-BB93-6E8A7704EAB0}"/>
  </bookViews>
  <sheets>
    <sheet name="Previous Mitigation Actions" sheetId="1" r:id="rId1"/>
    <sheet name="Previous Mitigation Actions WIP" sheetId="2" state="hidden" r:id="rId2"/>
    <sheet name="MVP Recommendations" sheetId="3" r:id="rId3"/>
    <sheet name="MVP Recommendations WIP" sheetId="4" state="hidden" r:id="rId4"/>
    <sheet name="Updated HMP Actions &amp; Priority" sheetId="5" r:id="rId5"/>
    <sheet name="Action Analysis" sheetId="6" state="hidden" r:id="rId6"/>
    <sheet name="Ordered Updated HMP List" sheetId="7" state="hidden" r:id="rId7"/>
    <sheet name="Additional Recommendations V2" sheetId="8" state="hidden" r:id="rId8"/>
    <sheet name="Data Validation List" sheetId="9" state="hidden" r:id="rId9"/>
    <sheet name="Dropdown Lists" sheetId="10" state="hidden" r:id="rId10"/>
    <sheet name="Framingham's 2022 Attempt" sheetId="11" state="hidden" r:id="rId11"/>
  </sheets>
  <definedNames>
    <definedName name="_xlnm._FilterDatabase" localSheetId="2" hidden="1">'MVP Recommendations'!$B$1:$E$46</definedName>
    <definedName name="_xlnm._FilterDatabase" localSheetId="0" hidden="1">'Previous Mitigation Actions'!$A$1:$P$1</definedName>
    <definedName name="_xlnm._FilterDatabase" localSheetId="1" hidden="1">'Previous Mitigation Actions WIP'!$A$1:$P$1</definedName>
    <definedName name="_xlnm._FilterDatabase" localSheetId="4" hidden="1">'Updated HMP Actions &amp; Priority'!$A$4:$AB$50</definedName>
    <definedName name="Z_A13B5E37_541D_4529_ACD8_CDE4445E511F_.wvu.Cols" localSheetId="0" hidden="1">'Previous Mitigation Actions'!$D:$F,'Previous Mitigation Actions'!$K:$L</definedName>
    <definedName name="Z_A13B5E37_541D_4529_ACD8_CDE4445E511F_.wvu.Cols" localSheetId="1" hidden="1">'Previous Mitigation Actions WIP'!$D:$F,'Previous Mitigation Actions WIP'!$L:$L</definedName>
    <definedName name="Z_A13B5E37_541D_4529_ACD8_CDE4445E511F_.wvu.Cols" localSheetId="4" hidden="1">'Updated HMP Actions &amp; Priority'!$C:$C,'Updated HMP Actions &amp; Priority'!$G:$G,'Updated HMP Actions &amp; Priority'!$O:$P</definedName>
    <definedName name="Z_A13B5E37_541D_4529_ACD8_CDE4445E511F_.wvu.FilterData" localSheetId="2" hidden="1">'MVP Recommendations'!$B$1:$E$46</definedName>
    <definedName name="Z_A13B5E37_541D_4529_ACD8_CDE4445E511F_.wvu.FilterData" localSheetId="0" hidden="1">'Previous Mitigation Actions'!$A$1:$P$1</definedName>
    <definedName name="Z_A13B5E37_541D_4529_ACD8_CDE4445E511F_.wvu.FilterData" localSheetId="1" hidden="1">'Previous Mitigation Actions WIP'!$A$1:$P$1</definedName>
    <definedName name="Z_A13B5E37_541D_4529_ACD8_CDE4445E511F_.wvu.FilterData" localSheetId="4" hidden="1">'Updated HMP Actions &amp; Priority'!$A$4:$AB$50</definedName>
    <definedName name="Z_A13B5E37_541D_4529_ACD8_CDE4445E511F_.wvu.Rows" localSheetId="3" hidden="1">'MVP Recommendations WIP'!$15:$15,'MVP Recommendations WIP'!$19:$19,'MVP Recommendations WIP'!$28:$28,'MVP Recommendations WIP'!$33:$33,'MVP Recommendations WIP'!$35:$35,'MVP Recommendations WIP'!$39:$39,'MVP Recommendations WIP'!$41:$41,'MVP Recommendations WIP'!$43:$43,'MVP Recommendations WIP'!$45:$45</definedName>
    <definedName name="Z_A13B5E37_541D_4529_ACD8_CDE4445E511F_.wvu.Rows" localSheetId="1" hidden="1">'Previous Mitigation Actions WIP'!$6:$9,'Previous Mitigation Actions WIP'!$11:$12,'Previous Mitigation Actions WIP'!$15:$16,'Previous Mitigation Actions WIP'!$18:$18,'Previous Mitigation Actions WIP'!$23:$24,'Previous Mitigation Actions WIP'!$26:$28,'Previous Mitigation Actions WIP'!$30:$32,'Previous Mitigation Actions WIP'!$34:$37,'Previous Mitigation Actions WIP'!$41:$44,'Previous Mitigation Actions WIP'!$47:$54</definedName>
    <definedName name="Z_D04F2BA1_EBDA_4A56_B12F_1DA04F8590FA_.wvu.Cols" localSheetId="0" hidden="1">'Previous Mitigation Actions'!$D:$F,'Previous Mitigation Actions'!$K:$L</definedName>
    <definedName name="Z_D04F2BA1_EBDA_4A56_B12F_1DA04F8590FA_.wvu.Cols" localSheetId="1" hidden="1">'Previous Mitigation Actions WIP'!$D:$F,'Previous Mitigation Actions WIP'!$L:$L</definedName>
    <definedName name="Z_D04F2BA1_EBDA_4A56_B12F_1DA04F8590FA_.wvu.Cols" localSheetId="4" hidden="1">'Updated HMP Actions &amp; Priority'!$C:$C,'Updated HMP Actions &amp; Priority'!$G:$G,'Updated HMP Actions &amp; Priority'!$O:$P</definedName>
    <definedName name="Z_D04F2BA1_EBDA_4A56_B12F_1DA04F8590FA_.wvu.FilterData" localSheetId="2" hidden="1">'MVP Recommendations'!$B$1:$E$46</definedName>
    <definedName name="Z_D04F2BA1_EBDA_4A56_B12F_1DA04F8590FA_.wvu.FilterData" localSheetId="0" hidden="1">'Previous Mitigation Actions'!$A$1:$P$1</definedName>
    <definedName name="Z_D04F2BA1_EBDA_4A56_B12F_1DA04F8590FA_.wvu.FilterData" localSheetId="1" hidden="1">'Previous Mitigation Actions WIP'!$A$1:$P$1</definedName>
    <definedName name="Z_D04F2BA1_EBDA_4A56_B12F_1DA04F8590FA_.wvu.FilterData" localSheetId="4" hidden="1">'Updated HMP Actions &amp; Priority'!$A$4:$AB$50</definedName>
    <definedName name="Z_D04F2BA1_EBDA_4A56_B12F_1DA04F8590FA_.wvu.Rows" localSheetId="3" hidden="1">'MVP Recommendations WIP'!$15:$15,'MVP Recommendations WIP'!$19:$19,'MVP Recommendations WIP'!$28:$28,'MVP Recommendations WIP'!$33:$33,'MVP Recommendations WIP'!$35:$35,'MVP Recommendations WIP'!$39:$39,'MVP Recommendations WIP'!$41:$41,'MVP Recommendations WIP'!$43:$43,'MVP Recommendations WIP'!$45:$45</definedName>
    <definedName name="Z_D04F2BA1_EBDA_4A56_B12F_1DA04F8590FA_.wvu.Rows" localSheetId="1" hidden="1">'Previous Mitigation Actions WIP'!$6:$9,'Previous Mitigation Actions WIP'!$11:$12,'Previous Mitigation Actions WIP'!$15:$16,'Previous Mitigation Actions WIP'!$18:$18,'Previous Mitigation Actions WIP'!$23:$24,'Previous Mitigation Actions WIP'!$26:$28,'Previous Mitigation Actions WIP'!$30:$32,'Previous Mitigation Actions WIP'!$34:$37,'Previous Mitigation Actions WIP'!$41:$44,'Previous Mitigation Actions WIP'!$47:$54</definedName>
  </definedNames>
  <calcPr calcId="191028"/>
  <customWorkbookViews>
    <customWorkbookView name="Sarkis Sarkisian - Personal View" guid="{D04F2BA1-EBDA-4A56-B12F-1DA04F8590FA}" mergeInterval="0" personalView="1" maximized="1" xWindow="-11" yWindow="-11" windowWidth="2518" windowHeight="1626" tabRatio="847" activeSheetId="5"/>
    <customWorkbookView name="Shawn M. Luz - Personal View" guid="{A13B5E37-541D-4529-ACD8-CDE4445E511F}" mergeInterval="0" personalView="1" maximized="1" xWindow="-8" yWindow="-8" windowWidth="1936" windowHeight="1096" tabRatio="847" activeSheetId="5"/>
  </customWorkbookViews>
  <pivotCaches>
    <pivotCache cacheId="0" r:id="rId1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4" i="5" l="1"/>
  <c r="AB34" i="5" s="1"/>
  <c r="T34" i="5"/>
  <c r="W34" i="5"/>
  <c r="R27" i="5"/>
  <c r="AB27" i="5" s="1"/>
  <c r="T27" i="5"/>
  <c r="W27" i="5"/>
  <c r="R14" i="5"/>
  <c r="AB14" i="5" s="1"/>
  <c r="T14" i="5"/>
  <c r="W14" i="5"/>
  <c r="W12" i="5"/>
  <c r="W10" i="5"/>
  <c r="T21" i="5" l="1"/>
  <c r="R5" i="5" l="1"/>
  <c r="R7" i="5" l="1"/>
  <c r="T7" i="5"/>
  <c r="W7" i="5"/>
  <c r="AB7" i="5" l="1"/>
  <c r="T43" i="5"/>
  <c r="W43" i="5"/>
  <c r="R43" i="5"/>
  <c r="T42" i="5"/>
  <c r="W42" i="5"/>
  <c r="R42" i="5"/>
  <c r="T37" i="5"/>
  <c r="T24" i="5"/>
  <c r="AB43" i="5" l="1"/>
  <c r="AB42" i="5"/>
  <c r="A10" i="7"/>
  <c r="A9" i="7"/>
  <c r="A2" i="7"/>
  <c r="W50" i="5"/>
  <c r="W47" i="5"/>
  <c r="W48" i="5"/>
  <c r="W49" i="5"/>
  <c r="W46" i="5"/>
  <c r="W33" i="5"/>
  <c r="W45" i="5"/>
  <c r="W41" i="5"/>
  <c r="W44" i="5"/>
  <c r="W36" i="5"/>
  <c r="W35" i="5"/>
  <c r="W40" i="5"/>
  <c r="W37" i="5"/>
  <c r="W30" i="5"/>
  <c r="W15" i="5"/>
  <c r="W32" i="5"/>
  <c r="W17" i="5"/>
  <c r="W22" i="5"/>
  <c r="W28" i="5"/>
  <c r="W31" i="5"/>
  <c r="W29" i="5"/>
  <c r="W9" i="5"/>
  <c r="W20" i="5"/>
  <c r="W18" i="5"/>
  <c r="W26" i="5"/>
  <c r="W25" i="5"/>
  <c r="W24" i="5"/>
  <c r="W39" i="5"/>
  <c r="W13" i="5"/>
  <c r="W19" i="5"/>
  <c r="W6" i="5"/>
  <c r="W23" i="5"/>
  <c r="W38" i="5"/>
  <c r="W21" i="5"/>
  <c r="W16" i="5"/>
  <c r="W5" i="5"/>
  <c r="W8" i="5"/>
  <c r="W11" i="5"/>
  <c r="T41" i="5"/>
  <c r="T36" i="5"/>
  <c r="T44" i="5"/>
  <c r="R36" i="5"/>
  <c r="R8" i="5"/>
  <c r="R11" i="5"/>
  <c r="R16" i="5"/>
  <c r="R21" i="5"/>
  <c r="R38" i="5"/>
  <c r="R12" i="5"/>
  <c r="R23" i="5"/>
  <c r="R6" i="5"/>
  <c r="R19" i="5"/>
  <c r="R13" i="5"/>
  <c r="R10" i="5"/>
  <c r="R39" i="5"/>
  <c r="R20" i="5"/>
  <c r="R24" i="5"/>
  <c r="R15" i="5"/>
  <c r="R25" i="5"/>
  <c r="R26" i="5"/>
  <c r="R30" i="5"/>
  <c r="R9" i="5"/>
  <c r="R29" i="5"/>
  <c r="R37" i="5"/>
  <c r="R18" i="5"/>
  <c r="R40" i="5"/>
  <c r="R31" i="5"/>
  <c r="R28" i="5"/>
  <c r="R22" i="5"/>
  <c r="R17" i="5"/>
  <c r="R35" i="5"/>
  <c r="R32" i="5"/>
  <c r="R44" i="5"/>
  <c r="R41" i="5"/>
  <c r="R45" i="5"/>
  <c r="R46" i="5"/>
  <c r="R49" i="5"/>
  <c r="R33" i="5"/>
  <c r="R48" i="5"/>
  <c r="R47" i="5"/>
  <c r="R50" i="5"/>
  <c r="T6" i="5"/>
  <c r="T19" i="5"/>
  <c r="T13" i="5"/>
  <c r="T10" i="5"/>
  <c r="T39" i="5"/>
  <c r="T20" i="5"/>
  <c r="T15" i="5"/>
  <c r="T25" i="5"/>
  <c r="T26" i="5"/>
  <c r="T30" i="5"/>
  <c r="T9" i="5"/>
  <c r="T29" i="5"/>
  <c r="T18" i="5"/>
  <c r="T40" i="5"/>
  <c r="T31" i="5"/>
  <c r="T28" i="5"/>
  <c r="T22" i="5"/>
  <c r="T17" i="5"/>
  <c r="T32" i="5"/>
  <c r="T45" i="5"/>
  <c r="T46" i="5"/>
  <c r="T49" i="5"/>
  <c r="T33" i="5"/>
  <c r="T48" i="5"/>
  <c r="T47" i="5"/>
  <c r="T50" i="5"/>
  <c r="AB39" i="5" l="1"/>
  <c r="AB20" i="5"/>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B3" i="7"/>
  <c r="B4" i="7"/>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3" i="7"/>
  <c r="A4" i="7"/>
  <c r="A5" i="7"/>
  <c r="A6" i="7"/>
  <c r="A7" i="7"/>
  <c r="A8" i="7"/>
  <c r="A11" i="7"/>
  <c r="A12" i="7"/>
  <c r="A13" i="7"/>
  <c r="A14" i="7"/>
  <c r="A15" i="7"/>
  <c r="A16" i="7"/>
  <c r="B2" i="7"/>
  <c r="AB49" i="5"/>
  <c r="T38" i="5"/>
  <c r="T23" i="5"/>
  <c r="T5" i="5"/>
  <c r="AB5" i="5" s="1"/>
  <c r="T8" i="5"/>
  <c r="AB8" i="5" s="1"/>
  <c r="T12" i="5"/>
  <c r="AB12" i="5" s="1"/>
  <c r="T16" i="5"/>
  <c r="T11" i="5"/>
  <c r="AB11" i="5" s="1"/>
  <c r="AB35" i="5"/>
  <c r="AB10" i="5"/>
  <c r="AB9" i="5"/>
  <c r="AB24" i="5"/>
  <c r="AB33" i="5"/>
  <c r="AB13" i="5"/>
  <c r="AB17" i="5"/>
  <c r="AB48" i="5"/>
  <c r="AB16" i="5" l="1"/>
  <c r="AB37" i="5"/>
  <c r="AB41" i="5"/>
  <c r="AB32" i="5"/>
  <c r="AB28" i="5"/>
  <c r="AB29" i="5"/>
  <c r="AB21" i="5"/>
  <c r="AB18" i="5"/>
  <c r="AB15" i="5"/>
  <c r="AB44" i="5"/>
  <c r="AB38" i="5"/>
  <c r="AB26" i="5"/>
  <c r="AB25" i="5"/>
  <c r="AB6" i="5"/>
  <c r="AB40" i="5"/>
  <c r="AB46" i="5"/>
  <c r="AB31" i="5"/>
  <c r="AB30" i="5"/>
  <c r="AB22" i="5"/>
  <c r="AB19" i="5"/>
  <c r="AB23" i="5"/>
  <c r="AB50" i="5"/>
  <c r="AB45" i="5"/>
  <c r="AB36" i="5"/>
  <c r="AB4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Shawn M. Luz</author>
  </authors>
  <commentList>
    <comment ref="Y3" authorId="0" guid="{3567DF89-F0B4-497B-B3E9-D9D08826375A}" shapeId="0" xr:uid="{94782081-4CEC-4221-B95A-D5B3B3C8B2C6}">
      <text>
        <r>
          <rPr>
            <b/>
            <sz val="9"/>
            <color indexed="81"/>
            <rFont val="Tahoma"/>
            <family val="2"/>
          </rPr>
          <t xml:space="preserve">Shawn M. Luz:
</t>
        </r>
        <r>
          <rPr>
            <sz val="11"/>
            <color indexed="81"/>
            <rFont val="Tahoma"/>
            <family val="2"/>
          </rPr>
          <t xml:space="preserve">
• Infrastructure: Mitigate risk to critical facilities and infrastructure from natural hazards and climate change.
• Capacity: Expand the City's capacity to mitigate risk by adopting a culture of hazard mitigation through regulations, planning, and regional collaboration.
• Natural Resources: Implement actions that minimize risk from climate change and natural hazards to preserve or restore the functions of natural systems.
• Education: Educate all stakeholders about the value of hazard mitigation and how to implement it in their work, businesses, and homes.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Shawn M. Luz</author>
  </authors>
  <commentList>
    <comment ref="B25" authorId="0" guid="{70D2764A-2F10-4A45-A1CC-6910A47C64D9}" shapeId="0" xr:uid="{F9640F56-3CD3-491B-BA78-7823506386AE}">
      <text>
        <r>
          <rPr>
            <b/>
            <sz val="9"/>
            <color indexed="81"/>
            <rFont val="Tahoma"/>
            <family val="2"/>
          </rPr>
          <t>Shawn M. Luz:</t>
        </r>
        <r>
          <rPr>
            <sz val="9"/>
            <color indexed="81"/>
            <rFont val="Tahoma"/>
            <family val="2"/>
          </rPr>
          <t xml:space="preserve">
Combine with automated weather sensors?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tc={A997F370-67C3-4AFF-9935-EF1F607EFBD8}</author>
    <author>tc={9EB0477C-4A4B-44CE-9E54-9E7F24DDFC2F}</author>
  </authors>
  <commentList>
    <comment ref="C1" authorId="0" guid="{4E462CD1-86FA-4DE4-9381-8E3EC31717A6}" shapeId="0" xr:uid="{A997F370-67C3-4AFF-9935-EF1F607EFBD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Types: Local Plans &amp; Regulations, Structure and Infrastructure, natural resources protection, and education &amp; outreach. </t>
        </r>
      </text>
    </comment>
    <comment ref="B24" authorId="1" guid="{945D6E2D-3D72-4FD8-9796-5FB615770FA8}" shapeId="0" xr:uid="{9EB0477C-4A4B-44CE-9E54-9E7F24DDFC2F}">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Flagged for removal and integration as part of the broader plan discussion. </t>
        </r>
      </text>
    </comment>
  </commentList>
</comments>
</file>

<file path=xl/sharedStrings.xml><?xml version="1.0" encoding="utf-8"?>
<sst xmlns="http://schemas.openxmlformats.org/spreadsheetml/2006/main" count="3166" uniqueCount="821">
  <si>
    <t>Action #</t>
  </si>
  <si>
    <t>Action Title</t>
  </si>
  <si>
    <t>Action Description</t>
  </si>
  <si>
    <t>Mitigation Goal</t>
  </si>
  <si>
    <t>Mitigation Category</t>
  </si>
  <si>
    <t>Hazard(s) Addressed</t>
  </si>
  <si>
    <t>Estimated Cost</t>
  </si>
  <si>
    <t>Potential Funding Source</t>
  </si>
  <si>
    <t>Lead Department</t>
  </si>
  <si>
    <t>Implementation Schedule</t>
  </si>
  <si>
    <t>Priority Score</t>
  </si>
  <si>
    <t>Priority</t>
  </si>
  <si>
    <t>Current Status</t>
  </si>
  <si>
    <t>Status Description / Explanation</t>
  </si>
  <si>
    <t>Keep for Updated Plan?</t>
  </si>
  <si>
    <t>Updated Action Title/Description (if applicable)</t>
  </si>
  <si>
    <t>Evaluate current bylaws and regulations regarding floodplain development to ensure they are consistent and updated</t>
  </si>
  <si>
    <t>Review zoning bylaw, wetlands bylaw, building code, and health &amp; safety regulations in order to ensure consistency across the regulations and most modern information is included. Could additionally leverage technical assistance via a consultant.</t>
  </si>
  <si>
    <t>TBD</t>
  </si>
  <si>
    <t>Working Group/Town staff</t>
  </si>
  <si>
    <t>N/A</t>
  </si>
  <si>
    <t>Delayed</t>
  </si>
  <si>
    <t>Due to limited planning staff this has not progressed, however, now that we have a new Planning Director, this is on the list of projects for the next few years.</t>
  </si>
  <si>
    <t>YES - updated/revised description provided at right, if applicable</t>
  </si>
  <si>
    <t>Purchase and install 4 automated weather stations throughout Town, with web-based access. Weather stations will assist DPW personnel with assessing storms to improve response to extreme precipitation, high winds, and winter storms. They will also assist Police &amp; Fire with emergency response for storm events.</t>
  </si>
  <si>
    <t>Operating budget; FEMA funding</t>
  </si>
  <si>
    <t>DPW</t>
  </si>
  <si>
    <t>Short</t>
  </si>
  <si>
    <t>In Progress</t>
  </si>
  <si>
    <t>We should consider the use of this term- 'Delayed'.  We would like to eventually have this capability but currently do not have funding.</t>
  </si>
  <si>
    <t>Integrate flood storage review into open space plan</t>
  </si>
  <si>
    <t>The Town's current Open Space &amp; Recreation Plan creates a priority list of open space parcels for the Town to consider protecting from future development. Integrating flood storage capacity as a criterion in this analysis would reflect properties that would be prime candidates for increasing flood storage and mitigate flooding impacts.</t>
  </si>
  <si>
    <t>This is mentioned in the 2020 OSRP but the OSRP has not been finalized at this time due to staffing constraints and high staff turnover.</t>
  </si>
  <si>
    <t>Install additional stream gauges</t>
  </si>
  <si>
    <t>Install additional automated stream gauges (surface water level sensors and communications equipment) at high risk areas.
Angelica Drive (Angelica Brook) Bates Rd (Beaver Dam Brook)</t>
  </si>
  <si>
    <t>$15,000-$30,000/each</t>
  </si>
  <si>
    <t>Capital budget; FEMA funding</t>
  </si>
  <si>
    <t>Medium</t>
  </si>
  <si>
    <t>Ongoing as funding allows. We recently acquired new stream gauges and are in the process of installing them.  The selected locations have been revised. Keep on the list because we would like to add more as funding allows. DPW replaced four existing stream gauges in July 2018 with upgraded technology with web portal. Transparency forthcoming.</t>
  </si>
  <si>
    <t>Enhance current bylaws and regulations to prevent future development in the floodplain</t>
  </si>
  <si>
    <t>Review Planning &amp; Wetlands bylaws in regards to allowable development in floodplains. Currently, development is not prohibited, but mitigation is needed. Bylaw revisions need to be approved at Town Meeting. This is one of the activities to get credit for the CRS program.</t>
  </si>
  <si>
    <t>Install additional pavement sensors</t>
  </si>
  <si>
    <t>The DPW Highway Department use pavement sensors to evaluate the temperature of pavement during cold weather. This data enables the Highway Department to identify roads for pretreatment which reduces roadway icing and other hazards associated with winter storms.</t>
  </si>
  <si>
    <t>DPW Highway installed a couple sensors, however, were difficult to maintain, and expensive.  No current funding available. Low priority.</t>
  </si>
  <si>
    <t>Develop stormwater bylaw &amp; regulations</t>
  </si>
  <si>
    <t>Develop bylaws for stormwater management for new and re- development within Town.</t>
  </si>
  <si>
    <t>Completed</t>
  </si>
  <si>
    <t>COMPLETE - **Current updates comply with MS4 but might need further improvemets to reduce current flooding problems</t>
  </si>
  <si>
    <t>NO - explanation provided at left</t>
  </si>
  <si>
    <t>Develop green infrastructure bylaw &amp; regulations</t>
  </si>
  <si>
    <t>Develop bylaws for green infrastructure for new and re- development within Town. Could additionally leverage technical assistance via a consultant. Note: the NPDES MS4 permit will require the Town to assess local regulations regarding green infrastructure by 2021.</t>
  </si>
  <si>
    <t>COMPLETE – Current regulations were reviewed by VHB and MassAudubon and subsequent bylaws have been updated (Subdivision Rules and Regs, Zoning Bylaw, etc.)</t>
  </si>
  <si>
    <t>Emergency generators for traffic signals</t>
  </si>
  <si>
    <t>Power can be lost during winter storm events or high winds, including power used for traffic signals. For example, during a 2013 storm event, power was lost at a major intersection's traffic signal for 6 days. Police details were required, pulling limited emergency personnel from other weather-related emergencies. Loss of power to traffic signals compounds hazardous travel conditions. Emergency, back-up generators for traffic signals will help facilitate traffic flow and mitigate hazardous conditions.</t>
  </si>
  <si>
    <t>DPW/Police</t>
  </si>
  <si>
    <t>Potentially bundle these into one capital project for FY20 or FY21. KR to discuss with DPW.</t>
  </si>
  <si>
    <t>Conduct a Climate Change Vulnerability Assessment</t>
  </si>
  <si>
    <t>The Climate Change Vulnerability Assessment would help the Town understand how we are vulnerable or resilient to potential climate change in terms of impacts on people, infrastructure, public health, and the economy. It would serve as the technical reference for identifying and planning mitigation projects. The Town would also use it to revise Town regulations for private development to improve resiliency.</t>
  </si>
  <si>
    <t>$75,000-$100,000</t>
  </si>
  <si>
    <t>FEMA funding</t>
  </si>
  <si>
    <t>C&amp;ED/DPW</t>
  </si>
  <si>
    <t>Long</t>
  </si>
  <si>
    <t>Completed &amp; Expanded Upon</t>
  </si>
  <si>
    <t xml:space="preserve">In progress. City was awarded funding under the MVP Program in 2018. Fuss &amp; O’Neill conduct a climate change analysis.
City to begin Climate Action Planning with the central goal of establishing long-term  strategies and actions to reduce local greenhouse gas emissions. The focus on the plan will be less on natural hazards and more so in mitigating the City's contribution to greenhouse gas emissions and identifying opportunities to advance the long-term social, economic, and enviornmental health of the community. </t>
  </si>
  <si>
    <t>Culvert replacement at CSX crossing of Hop Brook</t>
  </si>
  <si>
    <t>Feasibility of a culvert replacement will be analyzed as part of the Landham Pond Dam Removal project. The culvert will be rehabilitated or replaced to increase capacity and meet stream crossing standards. Would require site control/CSX corridor acquisition.</t>
  </si>
  <si>
    <t>$1.5M</t>
  </si>
  <si>
    <t>DPW secured $150K DER grant funding to study the replacement of the City-owned Colonial Drive culvert which is the last culvert downstream of the CSX culverts and will need to be upgraded before the CSX culverts can be upgraded. Anticipated June 2019</t>
  </si>
  <si>
    <t>Prepare, adopt, implement, and update a comprehensive flood hazard mitigation plan</t>
  </si>
  <si>
    <t>Use standard planning process (similar to the MHMP process) to develop plan. Plan would need to be approved by Board of Selectmen.  Updates would be required every 5 years. This is a minimum requirement for the CRS program for all repetitive loss communities.</t>
  </si>
  <si>
    <t>FEMA funding; Administrative</t>
  </si>
  <si>
    <t>Complete Stormwater Master Plan Phase IV</t>
  </si>
  <si>
    <t>Phase IV will continue the study of the Town’s stormwater system. Five of the Town’s twenty-two sub-basins will be studied as part of this project: North and South Saxonville, Cherry Meadow Brook, Birch Meadow Brook and Baiting Brook drainage sub-basins.</t>
  </si>
  <si>
    <t>Capital budget</t>
  </si>
  <si>
    <t xml:space="preserve">Rather than Phase IV and V, there is a request for a Comprehensive Stormwater Master Plan that would incorporate Phases IV and V but also revisit Phases I-III for a comprehensive assessment of current conditions and recommended actions/projects. The request for the Comprehensive Stormwater Master Plan has been deferred due to limited funding in the last several years and is unlikely to be funded for a few more. </t>
  </si>
  <si>
    <t>Complete Stormwater Master Plan Phase V</t>
  </si>
  <si>
    <t>Phase V will complete the study of the Town’s stormwater system. Five of the Town’s twenty-two sub-basins will be studied as part of this project: Wayside, Square Meadow Brook, Reservoir #1 &amp; #2 South, Reservoir #3 North, and Willow Brook drainage sub-basins.</t>
  </si>
  <si>
    <t>Develop green infrastructure marketing/education program to business community</t>
  </si>
  <si>
    <t>Develop green infrastructure marketing/education program to business community. Could additionally leverage technical assistance via a consultant.  Note: the NPDES MS4 permit will require the Town to provide public education to businesses, institutions, commercial facilities, and developers.</t>
  </si>
  <si>
    <t>Ongoing. Need support and funding.</t>
  </si>
  <si>
    <t>PILOT NEIGHBORHOOD
PROJECT: Acquisition and Relocation or flood protection of private properties with repetitive loss in Walnut Street neighborhood</t>
  </si>
  <si>
    <t>Identify, acquire, and/or relocate flood-prone buildings so that they are out of the floodplain. Place restrictions on purchased land in floodplain to prevent future development. Identify and protect existing flood-prone buildings by floodproofing, elevation, or minor structural projects. Assume 171, 175, &amp; 179 Walnut Street. Potentially more properties on eastern side of Walnut Street.</t>
  </si>
  <si>
    <t>$1.3M</t>
  </si>
  <si>
    <t>MHMP Working Group</t>
  </si>
  <si>
    <t xml:space="preserve">In August 2021, the City of Framingham received a $269,030 Municipal Vulnerability Preparedness (MVP) Action Grant from the Baker-Polito Administration to support the project.
In February 2020, the City received a $206,850 MVP Action Grant from the Baker-Polito Administration to support the project. </t>
  </si>
  <si>
    <t xml:space="preserve">OTHER MITIGATION MEASURES FROM 2017 LIST (BUT NOT PRIORITIES, AND NOT PART OF 2017 ACTION PLAN): </t>
  </si>
  <si>
    <t>Construct Walnut Street Sewer Pump Station</t>
  </si>
  <si>
    <t>Measure to replace an existing pump station with a new pump station. Following an assessment of alternative solutions, it was determined that rehabilitation of the existing Worcester Road Pump Station was the most cost effective option.</t>
  </si>
  <si>
    <t>MassDEP State Revolving Loan Program</t>
  </si>
  <si>
    <t xml:space="preserve">The Walnut St Pump Station construction was to replace the Worcester Rd pump station. After analysis on constructing the Walnut St Pump Station it was determined the more cost effective approach was to rehab the existing Worcester Rd Pump Station in its existing location. The design is complete and that project is scheduled to be put out to bid for construction this year. More details on the project can be found here: https://www.framinghamma.gov/3413/Worcester-Road-Sewer-Pump-Station-Rehabi. </t>
  </si>
  <si>
    <t>Worcester Road Pump Station Rehabilitation</t>
  </si>
  <si>
    <t>Nobscot Fire Station Area Drainage Improvements</t>
  </si>
  <si>
    <t>Drainage improvements are in the process of being implemented as part of local development of the Nobscott Plaza. DPW also previously made improvements to stormwater infrastructure for Fire Station #7.</t>
  </si>
  <si>
    <t>Web-based Public Portal for Stream Gauge Data</t>
  </si>
  <si>
    <t>See Action 4. DPW replaced four existing stream gauges in July 2018 with upgraded technology with web portal.</t>
  </si>
  <si>
    <t>School Street bridge replacement</t>
  </si>
  <si>
    <t xml:space="preserve">Highlighted as part of a recent visit by U.S. House Assistant Speaker to highlight need for infrastructure funding. Framingham anticipating pursuing grant funding for this measure. Currently highest priority bridge replacement project. </t>
  </si>
  <si>
    <t>CRS Program Assessment</t>
  </si>
  <si>
    <t>FEMA Community Rating System (CRS) is a voluntary incentive program that recognizes and encourages community floodplain management practices that exceed the minimum requirements of the National Flood Insurance Program (NFIP).</t>
  </si>
  <si>
    <t>Working Group / City Staff</t>
  </si>
  <si>
    <t>The City is not currently listed as a particiating community in the CRS Program.</t>
  </si>
  <si>
    <t>Fountain Street Drainage Improvement</t>
  </si>
  <si>
    <t xml:space="preserve">Implementation of drainage improvements at Fountain Street. </t>
  </si>
  <si>
    <t>Total Intersection Improvement Costs: $3.9 million</t>
  </si>
  <si>
    <t>Partially Completed / In Progress</t>
  </si>
  <si>
    <t xml:space="preserve">Comprhensive improvements to the Fountain Street intersection are underway. This project includes drainage improvements that will benefit the water quality of Farm Pond. Easement acquisitions will take place this year, along with utility pole installation and overhead wire transfers. Funding sources for the final design and construction are being reviewed. </t>
  </si>
  <si>
    <t>Expand rain barrel program</t>
  </si>
  <si>
    <t xml:space="preserve">Rain barrel program to provide discounted rain barrels to residents. </t>
  </si>
  <si>
    <t xml:space="preserve">Rain barrel program was cancelled during the pandemic. </t>
  </si>
  <si>
    <t xml:space="preserve">Restore rain barrel program. </t>
  </si>
  <si>
    <t>Taralli Terrace Bridge replacement</t>
  </si>
  <si>
    <t>Replacement of Taralli Terrace Bridge</t>
  </si>
  <si>
    <t>Evaluation Cost for Taralli &amp; Second Street Bridges: $100,000</t>
  </si>
  <si>
    <t xml:space="preserve">Evaluation of bridge on CIP for 2025 request. </t>
  </si>
  <si>
    <t>Second Street Bridge replacement</t>
  </si>
  <si>
    <t>Replacement of Second Street Bridge</t>
  </si>
  <si>
    <t>Replace Farm Pond outfall</t>
  </si>
  <si>
    <t>See Action 21.</t>
  </si>
  <si>
    <t>See Action 21</t>
  </si>
  <si>
    <t xml:space="preserve">To be completed as part of Item 21: Fountain Street Drainage Improvement. Planned to be funded in FY 2024. </t>
  </si>
  <si>
    <t>Culvert retrofit at Fuller School pedestrian path</t>
  </si>
  <si>
    <t>Culvert retrofit to support path behind Fuller Middle School coming from Fraser Road.</t>
  </si>
  <si>
    <t xml:space="preserve">No updates on this specific action. Stormwater improvements related to new school have significantly reduced impervious surface area in the neighborhood (a reduction of about 1/4 impervious surface). Several culvert retorfits included under this work and areas behind Fuller School with underground chambers for stormwater management. Drainage improvements at the site may have alleviated the issues here. 
Challenges with sewer infrastructure may complicatethis project. Culvert and trench need to be evaluated for retrofit. </t>
  </si>
  <si>
    <t>Emergency generators for general store</t>
  </si>
  <si>
    <t>Cancelled</t>
  </si>
  <si>
    <t xml:space="preserve">No information at this time. Any progress that has been made has been community-driven as there is no municpal program to supprot this currently. </t>
  </si>
  <si>
    <t>Woodfield Playground infiltration system</t>
  </si>
  <si>
    <t xml:space="preserve">May be indirectly supported by prospective restoration work done as part of Rail Trail acquisition. Unclear as to specific measure identified here. </t>
  </si>
  <si>
    <t>Install green infrastructure in the vicinity of Butterworth Park</t>
  </si>
  <si>
    <t xml:space="preserve">No action has been taken on this measure. </t>
  </si>
  <si>
    <t>Develop hazard mitigation incentive program</t>
  </si>
  <si>
    <t>Constructed wetlands or wetlands restoration project</t>
  </si>
  <si>
    <t>$200k</t>
  </si>
  <si>
    <t>DPW/ARPA</t>
  </si>
  <si>
    <t>City is pursuing conditions assessment and potential wetlands restoration to improve water quality at a Lake Waushakum outfall.</t>
  </si>
  <si>
    <t>Flood Protection of private property with flood loss in Hemenway neighborhood</t>
  </si>
  <si>
    <t xml:space="preserve">Would be supproted by MVP action regarding the removal of the Landham Pond Dam which is tied to acqusition of rail line. </t>
  </si>
  <si>
    <t>Flood Protection of private property with repetitive loss in Auburn Street neighborhood</t>
  </si>
  <si>
    <t xml:space="preserve">In order to mitigate this problem, the City decided to install two backflow preventers, a component of which is a “duckbill” style check valve. 3 out of 4 duckbill devices were allowed for installation. </t>
  </si>
  <si>
    <t>Flood Protection of private property with repetitive loss in Circle Drive neighborhood</t>
  </si>
  <si>
    <t xml:space="preserve">No action is currently planned for this neighborhood. </t>
  </si>
  <si>
    <t>Flood Protection of private property with repetitive loss in Prescott St neighborhood</t>
  </si>
  <si>
    <t>Develop and implement a residential rain garden program.</t>
  </si>
  <si>
    <t>No update currently, however, Framingham is participating in an MVP Project titled the Sudbury-Assabet-Concord Natural Climate Solutions Grant that may support nature-based solutions.</t>
  </si>
  <si>
    <t>Charlotte Dunning School green infrastructure</t>
  </si>
  <si>
    <t>Schools (Capital)</t>
  </si>
  <si>
    <t>Schools</t>
  </si>
  <si>
    <t>2016/2017</t>
  </si>
  <si>
    <t xml:space="preserve">As part of parking lot project, the Schools added a new drainage swale and catchbasin. </t>
  </si>
  <si>
    <t>Edmands Road culvert upgrade</t>
  </si>
  <si>
    <t>This project is being addressed through Nobscott Intersection Improvements.</t>
  </si>
  <si>
    <t>$3.4 million (Grant)</t>
  </si>
  <si>
    <t>Massworks Grant</t>
  </si>
  <si>
    <t xml:space="preserve">An emergency repair to the culvert was completed in 2021. Nobscott Intersection Project currently in progress with construction underway as of March. More information avialable here: https://www.framinghamma.gov/2314/Nobscot-Intersection-Improvements. </t>
  </si>
  <si>
    <t>Install beaver deceivers near pedestrian bridge near high school</t>
  </si>
  <si>
    <t>Check with Schools (Schools were improving drainage infrastructure)</t>
  </si>
  <si>
    <t xml:space="preserve">No action. </t>
  </si>
  <si>
    <t>Flood Protection of Town Buildings</t>
  </si>
  <si>
    <t xml:space="preserve">Flood proofing has been done for facilities such as the Callahan Senior Center. Stormwater improvements have been implemented at Fire Station #7 but the facility is still vulnerable to flooding neccessitating the use of sandbags near the entrance to the basement. Improvements to Station #7 have improved the situation, but the site is still vulnerable to severe storms. McCarthy experiences flooding from groundwater, school has several sump pumps and perimeter drainage system. Worcester Road Pumping Station rehabilitation will provide additional resiliency. </t>
  </si>
  <si>
    <t>Acquisition and Relocation or flood protection of private properties with repetitive loss in Beaver Dam Brook neighborhood</t>
  </si>
  <si>
    <t>Acquisition and Relocation or flood protection of private properties with repetitive loss in Beaver Dam Brook neighborhood.</t>
  </si>
  <si>
    <t>See New Measure to Acquire 103 Guild Street Property</t>
  </si>
  <si>
    <t xml:space="preserve">See New Measure to Acquire 103 Guild Street Property. Also, 350 Irving Street project will result in dredging in Beaver Dam Brook that will alleviate flooding. City is pursuing opportunities through this to restore the floodplain. </t>
  </si>
  <si>
    <t>Rehabilitate flood control berm at Callahan Senior Center</t>
  </si>
  <si>
    <t xml:space="preserve">Related work has been done in the Callahan Senior Center basement as of 2019 to mitigate flooding. The floor has been raised more than a foot to mitigate flooding issues. </t>
  </si>
  <si>
    <t>Acquisition and Relocation or flood protection of private properties with repetitive loss in Auburn Street neighborhood</t>
  </si>
  <si>
    <t>CPD</t>
  </si>
  <si>
    <t xml:space="preserve">N/A; specific properties unclear. </t>
  </si>
  <si>
    <t>Relocation of Town Buildings out of floodplain</t>
  </si>
  <si>
    <t xml:space="preserve">Not feasible to implement, City will not pursue due to cost and space constraints. </t>
  </si>
  <si>
    <t>Evaluate and enhance current bylaws and regulations regarding floodplain development</t>
  </si>
  <si>
    <t>Review zoning bylaw, wetlands bylaw, building code, and health &amp; safety regulations in order to ensure consistency across the regulations and most modern information is included. Could additionally leverage technical assistance via a consultant.
Review Planning &amp; Wetlands bylaws in regards to allowable development in floodplains. Currently, development is not prohibited, but mitigation is needed. Bylaw revisions need to be approved at Town Meeting. This is one of the activities to get credit for the CRS program.</t>
  </si>
  <si>
    <t>Purchase &amp; install 4 automated weather stations and Install Web-based Public Portal for Stream Gauge Data</t>
  </si>
  <si>
    <t>Purchase and install 4 automated weather stations throughout Town, with web-based access. Weather stations will assist DPW personnel with assessing storms to improve response to extreme precipitation, high winds, and winter storms. They will also assist Police &amp; Fire with emergency response for storm events.
The DPW Highway Department use pavement sensors to evaluate the temperature of pavement during cold weather. This data enables the Highway Department to identify roads for pretreatment which reduces roadway icing and other hazards associated with winter storms.</t>
  </si>
  <si>
    <t>Install additional stream gauges and Web-based Public Portal for Stream Gauge Data</t>
  </si>
  <si>
    <t>Complete Comprehensive Stormwater Mater Plan</t>
  </si>
  <si>
    <t xml:space="preserve">The Comprehensive Stormwater Master Plan will complete Phases IV and V of the City's study of the stromwater system. </t>
  </si>
  <si>
    <t>Capital Budget</t>
  </si>
  <si>
    <t xml:space="preserve">The request for the Comprehensive Stormwater Master Plan has been deferred due to limited funding in the last several years and is unlikely to be funded for a few more. </t>
  </si>
  <si>
    <t>Implement Drainage Improvements</t>
  </si>
  <si>
    <t>Nobscott Fire Station Area, Fountain Street Area</t>
  </si>
  <si>
    <t>Fountain Street - Comprhensive improvements to the Fountain Street intersection are underway. This project includes drainage improvements that will benefit the water quality of Farm Pond. Easement acquisitions will take place this year, along with utility pole installation and overhead wire transfers. Funding sources for the final design and construction are being reviewed. 
Nobscott Area - Drainage improvements are in the process of being implemented as part of local development of the Nobscott Plaza. DPW also previously made improvements to stormwater infrastructure for Fire Station #7.</t>
  </si>
  <si>
    <t>Replace School Street, Taralli Terrace, and Second Street Bridges</t>
  </si>
  <si>
    <t xml:space="preserve">Replacement of bridges. </t>
  </si>
  <si>
    <t xml:space="preserve">Highlighted as part of a recent visit by U.S. House Assistant Speaker to highlight need for infrastructure funding. Framingham anticipating pursuing grant funding for this measure. Currently highest priority bridge replacement project. 
Taralli Street - Evaluation of bridge on CIP for 2025 request. 
Second Street - Evaluation of bridge on CIP for 2025 request. </t>
  </si>
  <si>
    <t>Reimplement Rain Barrel Program</t>
  </si>
  <si>
    <t>Replace Farm Pond Outfall</t>
  </si>
  <si>
    <t>Retrofit and Update Culverts to Handle Increase Volumes of Stormwater</t>
  </si>
  <si>
    <t>Fuller School pedestrian path culvert,  Edmands Road culvert upgrade, and CSX Hop Brook Culvert.
Feasibility of a culvert replacement will be analyzed as part of the Landham Pond Dam Removal project. The culvert will be rehabilitated or replaced to increase capacity and meet stream crossing standards. Would require site control/CSX corridor acquisition.</t>
  </si>
  <si>
    <t>Fuller School pedestrian path - "No updates on this specific action. Stormwater improvements related to new school have significantly reduced impervious surface area in the neighborhood (a reduction of about 1/4 impervious surface). Several culvert retorfits included under this work and areas behind Fuller School with underground chambers for stormwater management. Drainage improvements at the site may have alleviated the issues here. 
Challenges with sewer infrastructure may complicatethis project. Culvert and trench need to be evaluated for retrofit. "
An emergency repair to the culvert was completed in 2021. Nobscott Intersection Project currently in progress with construction underway as of March. More information avialable here: https://www.framinghamma.gov/2314/Nobscot-Intersection-Improvements. 
Hop Brook - DPW secured $150K DER grant funding to study the replacement of the City-owned Colonial Drive culvert which is the last culvert downstream of the CSX culverts and will need to be upgraded before the CSX culverts can be upgraded. Anticipated June 2019</t>
  </si>
  <si>
    <t xml:space="preserve">Unclear as to what measure this is in reference to. </t>
  </si>
  <si>
    <t xml:space="preserve">No action has been taken and next steps are unclear so this action will be removed. </t>
  </si>
  <si>
    <t>Flood Protection or Acquisition of Private Property in Repetitive Loss Neighborhoods</t>
  </si>
  <si>
    <t xml:space="preserve">Flood protection of neighborhoods including proprties on Hemenway and Auburn Streets. Acquire properties along the Sudbury River for flood storage. Acquisition and Relocation or flood protection of private properties with repetitive loss in Walnut Street neighborhood </t>
  </si>
  <si>
    <t>$$$</t>
  </si>
  <si>
    <t>Hemenway - Efforts will be supported by an MVP Action Grant regarding removal of Landham Pond Dam which is tied to acquisition of the rail trail property. 
Auburn - In order to mitigate this problem, the City decided to install two backflow preventers, a component of which is a “duckbill” style check valve. 3 out of 4 duckbill devices were allowed for installation.
Beaver Dam Brook - Acquisition of 103 Guld Street will support will help alleviate flooding issues in this neighborhood. 
Walnut Street - Identify, acquire, and/or relocate flood-prone buildings so that they are out of the floodplain. Place restrictions on purchased land in floodplain to prevent future development. Identify and protect existing flood-prone buildings by floodproofing, elevation, or minor structural projects. Assume 171, 175, &amp; 179 Walnut Street. Potentially more properties on eastern side of Walnut Street.
"In August 2021, the City of Framingham received a $269,030 Municipal Vulnerability Preparedness (MVP) Action Grant from the Baker-Polito Administration to support the project.
In February 2020, the City received a $206,850 MVP Action Grant from the Baker-Polito Administration to support the project. "</t>
  </si>
  <si>
    <t xml:space="preserve">Implement Green Infrastructure to increase resilience to local flooding. </t>
  </si>
  <si>
    <t>Butterworth Park</t>
  </si>
  <si>
    <t xml:space="preserve">Need to develop plan on handling beavers more comprehensively, so removing. </t>
  </si>
  <si>
    <t xml:space="preserve">Flood proofing has been done for facilities such as the Callahan Senior Center. Stormwater improvements have been implemented at Fire Station #7 but the facility is still vulnerable to flooding neccessitating the use of sandbags near the entrance to the basement. Improvements to Station #7 have improved the situation, but the site is still vulnerable to severe storms. McCarthy experiences flooding from groundwater, school has several sump pumps and perimeter drainage system. Worcester Road Pumping Station rehabilitation will provide additional resiliency. 
Related work has been done in the Callahan Senior Center basement as of 2019 to mitigate flooding. The floor has been raised more than a foot to mitigate flooding issues. </t>
  </si>
  <si>
    <t>Already in MVP priorities</t>
  </si>
  <si>
    <t>MVP Recommendation</t>
  </si>
  <si>
    <t>Current Status Description/Explanation</t>
  </si>
  <si>
    <r>
      <rPr>
        <b/>
        <sz val="11"/>
        <color rgb="FF000000"/>
        <rFont val="Calibri"/>
        <family val="2"/>
      </rPr>
      <t xml:space="preserve">Notes / Comments 
</t>
    </r>
    <r>
      <rPr>
        <sz val="11"/>
        <color rgb="FF000000"/>
        <rFont val="Calibri"/>
        <family val="2"/>
      </rPr>
      <t>(Provide feedback as to whether will be moving forward or not)</t>
    </r>
  </si>
  <si>
    <t>Highest Priority</t>
  </si>
  <si>
    <r>
      <rPr>
        <b/>
        <strike/>
        <sz val="11"/>
        <color rgb="FF000000"/>
        <rFont val="Calibri"/>
        <family val="2"/>
      </rPr>
      <t>Conduct a field inventory of culverts and bridges</t>
    </r>
    <r>
      <rPr>
        <strike/>
        <sz val="11"/>
        <color rgb="FF000000"/>
        <rFont val="Calibri"/>
        <family val="2"/>
      </rPr>
      <t xml:space="preserve"> to rank and prioritize projects for increased flooding resiliency and storm-hardening, followed by design and implementation of priority resizing or replacement projects. Green infrastructure, Low-Impact Design, and other nature-based solutions will be integrated with hard-infrastructure improvements to establish approaches that will be robust in the face of natural hazards and climate-change scenarios. Priority areas include the Route 9/126 intersection, the CSX culvert near Landham Pond Dam, and the Singletary Lane culvert.</t>
    </r>
  </si>
  <si>
    <t>Complete</t>
  </si>
  <si>
    <t>Culvert assessment report has been completed.</t>
  </si>
  <si>
    <r>
      <rPr>
        <b/>
        <strike/>
        <sz val="11"/>
        <color rgb="FF000000"/>
        <rFont val="Calibri"/>
        <family val="2"/>
      </rPr>
      <t>Conduct a flooding study of the Walnut Street neighborhood</t>
    </r>
    <r>
      <rPr>
        <strike/>
        <sz val="11"/>
        <color rgb="FF000000"/>
        <rFont val="Calibri"/>
        <family val="2"/>
      </rPr>
      <t xml:space="preserve"> to assess flooding impacts in more detail and identify potential flood mitigation projects. Note that flooding in the Walnut Street neighborhood is connected to Route 9/126 flooding, so a larger watershed approach may be appropriate to best address these related issues.</t>
    </r>
  </si>
  <si>
    <t>Study Complete. Design of stream restoration and school path improvements is nearly complete. Application submitted for MVP grant to construct.</t>
  </si>
  <si>
    <r>
      <rPr>
        <b/>
        <sz val="11"/>
        <color rgb="FF000000"/>
        <rFont val="Calibri"/>
        <family val="2"/>
      </rPr>
      <t>Acquire the CSX corridor and implement next steps to develop the Bruce Freeman Rail Trail at the site.</t>
    </r>
    <r>
      <rPr>
        <sz val="11"/>
        <color rgb="FF000000"/>
        <rFont val="Calibri"/>
        <family val="2"/>
      </rPr>
      <t xml:space="preserve"> Address problems related to historically undersized culverts and neighborhood flooding. Partner with the Town of Sudbury to develop acquisition and trail development plans through a regional approach.</t>
    </r>
  </si>
  <si>
    <t xml:space="preserve">Purchase should be complete by October 2022. $408,000 Mass Trails grant has been received for both Bruce Freeman and Chris Walsh Trails, and NPS Grant has been acquired. Currently negotiating 3.5 miles of property and hoping to close on an acquisition in the near future. </t>
  </si>
  <si>
    <r>
      <rPr>
        <b/>
        <strike/>
        <sz val="11"/>
        <color rgb="FF000000"/>
        <rFont val="Calibri"/>
        <family val="2"/>
      </rPr>
      <t>Assess flood-proofing measures and flood storage to prevent future flooding at critical
facilities</t>
    </r>
    <r>
      <rPr>
        <strike/>
        <sz val="11"/>
        <color rgb="FF000000"/>
        <rFont val="Calibri"/>
        <family val="2"/>
      </rPr>
      <t>, including the Callahan Senior Center and Fire Station #7.</t>
    </r>
  </si>
  <si>
    <t xml:space="preserve">Floodproofing measures have been installed across facilities over time. At least several municipal facilities, such as the Callahan Senior Center and Fire Station #7 still experience flooding issues. Additional improvements associated with development of the area surrounding Fire Station #7 are anticipated to result in stormwater infrastructure improvements provide additional flooding relief. </t>
  </si>
  <si>
    <r>
      <rPr>
        <b/>
        <strike/>
        <sz val="11"/>
        <color rgb="FF000000"/>
        <rFont val="Calibri"/>
        <family val="2"/>
      </rPr>
      <t xml:space="preserve">Perform a risk assessment of vulnerable pump stations </t>
    </r>
    <r>
      <rPr>
        <strike/>
        <sz val="11"/>
        <color rgb="FF000000"/>
        <rFont val="Calibri"/>
        <family val="2"/>
      </rPr>
      <t>and establish priority actions for reducing potential flooding impacts, including consideration of nature-based solutions or green infrastructure approaches. Establish emergency back-up plans for the pump stations. Continue to implement improvements to reduce infiltration and inflow.</t>
    </r>
  </si>
  <si>
    <t xml:space="preserve">Inflow and infiltration is continuously being improved year after year with our pipe lining plan through our sewer defects capital appropriation as well as in house operations maintenance and repairs. As far as back up plans regarding flooding, more progress can be made. The City has backup plans for power outages and pump and equipment failures. </t>
  </si>
  <si>
    <t xml:space="preserve">DPW already performs this work on a regular basis. </t>
  </si>
  <si>
    <r>
      <rPr>
        <b/>
        <strike/>
        <sz val="11"/>
        <color rgb="FF000000"/>
        <rFont val="Calibri"/>
        <family val="2"/>
      </rPr>
      <t xml:space="preserve">Assess drainage infrastructure and drainage-driven road flooding and develop green infrastructure solutions for stormwater management </t>
    </r>
    <r>
      <rPr>
        <strike/>
        <sz val="11"/>
        <color rgb="FF000000"/>
        <rFont val="Calibri"/>
        <family val="2"/>
      </rPr>
      <t>to be used in tandem with improvements to the outdated and undersized stormwater system to reduce road flooding and problems with ice slicks that make roads dangerous or impassable during hazard events. Develop a list of specific priorities, assess feasibility and cost, rank priority projects in terms of climate resilience potential, and develop concept designs for key projects. For linear projects along the City’s roadways, consider utilizing green infrastructure design resources developed for other parts of the region, such as the Rhode Island Department of Transportation’s Linear Stormwater Manual, released in 2019.</t>
    </r>
  </si>
  <si>
    <t xml:space="preserve">DPW has been implementing green infrastructure to mitigate flooidng issues as opportunities arise with other site improvement projects. The City is also coordinating with MassDOT on draingage improvements that they are doing on Route 9, anticipated to be complete in 2022. </t>
  </si>
  <si>
    <t>Incorporated as part of Action 28 (Green Infrastructure)</t>
  </si>
  <si>
    <r>
      <rPr>
        <b/>
        <sz val="11"/>
        <color rgb="FF000000"/>
        <rFont val="Calibri"/>
        <family val="2"/>
      </rPr>
      <t>Implement recommendations from the feasibility study for removal of Landham Pond Dam</t>
    </r>
    <r>
      <rPr>
        <sz val="11"/>
        <color rgb="FF000000"/>
        <rFont val="Calibri"/>
        <family val="2"/>
      </rPr>
      <t>, including purchase of the rail corridor and removal or rehabilitation of existing culverts.</t>
    </r>
  </si>
  <si>
    <t xml:space="preserve">Contingent upon acqusition of rail trail (recommendation item 5). </t>
  </si>
  <si>
    <r>
      <rPr>
        <b/>
        <sz val="11"/>
        <color rgb="FF000000"/>
        <rFont val="Calibri"/>
        <family val="2"/>
      </rPr>
      <t xml:space="preserve">Evaluate satellite locations to supplement DPW operations center and salt storage </t>
    </r>
    <r>
      <rPr>
        <sz val="11"/>
        <color rgb="FF000000"/>
        <rFont val="Calibri"/>
        <family val="2"/>
      </rPr>
      <t>in order to provide better support City-wide and reduce response times.</t>
    </r>
  </si>
  <si>
    <t>No Update</t>
  </si>
  <si>
    <t xml:space="preserve">Discussions have been underway, but there have been no recent efforts to evaluate satellite locations to supplement the DPW operations center and salt storage. </t>
  </si>
  <si>
    <r>
      <rPr>
        <b/>
        <sz val="11"/>
        <color rgb="FF000000"/>
        <rFont val="Calibri"/>
        <family val="2"/>
      </rPr>
      <t>Implement plans to install air conditioning in Framingham schools that currently lack A/C,</t>
    </r>
    <r>
      <rPr>
        <sz val="11"/>
        <color rgb="FF000000"/>
        <rFont val="Calibri"/>
        <family val="2"/>
      </rPr>
      <t xml:space="preserve"> with the high school as the most immediate priority. Include any necessary upgrades to the electrical infrastructure to allow for the additional capacity required to run air conditioning systems. This will also expand the number of public buildings available for cooling stations.</t>
    </r>
  </si>
  <si>
    <t xml:space="preserve">AC deployment at FHS has been completed. AC deployment across other schools is currently underway starting with McCarthy Elementary School. FPS is working on assessing and upgrading electrical capacity across facilities and installing temporary cooling equipment for buildings that do not currently have cooling. Energy efficienct heat pump equipment that provides electric heating and cooling has been prioritized for these replacements. </t>
  </si>
  <si>
    <r>
      <rPr>
        <b/>
        <sz val="11"/>
        <color rgb="FF000000"/>
        <rFont val="Calibri"/>
        <family val="2"/>
      </rPr>
      <t>Plan and post neighborhood and regional evacuation routes</t>
    </r>
    <r>
      <rPr>
        <sz val="11"/>
        <color rgb="FF000000"/>
        <rFont val="Calibri"/>
        <family val="2"/>
      </rPr>
      <t>, with particular attention to the needs of homeless and elderly populations and Environmental Justice communities. Consider feasibility of installing second parking lot entrance/exit from Callahan Senior Center to allow use as a warming/cooling center, including whether proximity of the lot to the nearby bridge will allow for this improvement.</t>
    </r>
  </si>
  <si>
    <t>A second entrance/exit to the Callahan Senior Center cannot be added. 
Exercise done to evaluate risk to low-lying properties from potential dam failures (3-4 years ago). Route-9 improvements with the MA DOT will help ensure that a critical roadway for evacuation is available that might otherwise be cut off due to severe flooding.</t>
  </si>
  <si>
    <r>
      <rPr>
        <b/>
        <sz val="11"/>
        <color rgb="FF000000"/>
        <rFont val="Calibri"/>
        <family val="2"/>
      </rPr>
      <t>Evaluate opportunities to provide emergency backup power to critical facilities</t>
    </r>
    <r>
      <rPr>
        <sz val="11"/>
        <color rgb="FF000000"/>
        <rFont val="Calibri"/>
        <family val="2"/>
      </rPr>
      <t>, including feasibility of green power and battery storage. City-wide, there are a number of buildings and facilities (including substations, schools, Framingham Housing Authority properties, etc.) in need of backup power systems that could be tied to renewable or alternative energy sources to protect public buildings and infrastructure from freezing and improve services for residents who may lose power during emergencies or hazard events.</t>
    </r>
  </si>
  <si>
    <t xml:space="preserve">Energy resiliency studies have been completed at multiple municipal locations including City Hall, the Police Department Headquarters, A Street Pumping Station, Framingham High School, Fuller Middle School, McCarthy Elementary School, FHA properties, and the Farley Building.  City is exploring how to procure clean energy resiliency assets for municipal facilities in connection with this work. </t>
  </si>
  <si>
    <r>
      <rPr>
        <b/>
        <sz val="11"/>
        <color rgb="FF000000"/>
        <rFont val="Calibri"/>
        <family val="2"/>
      </rPr>
      <t>Assess additional mosquito/pest control options, including increased stormwater BMP maintenance</t>
    </r>
    <r>
      <rPr>
        <sz val="11"/>
        <color rgb="FF000000"/>
        <rFont val="Calibri"/>
        <family val="2"/>
      </rPr>
      <t>, integrated pest management approaches, determination of future risks due to increase in type and quantity of pests/disease vectors due to climate change, and continued development and implementation of education and outreach programs.</t>
    </r>
  </si>
  <si>
    <t xml:space="preserve">Many efforts delayed due to COVID-19 pandemic, last municipal efforts from MVP report. However, updated mosquito and tick information is prvoided on the municipal website: https://www.framinghamma.gov/3016/Mosquitoes-Ticks. </t>
  </si>
  <si>
    <t>Conduct a feasibility study to evaluate development of a stormwater utility.</t>
  </si>
  <si>
    <t xml:space="preserve">Not currently under consideration. </t>
  </si>
  <si>
    <r>
      <rPr>
        <b/>
        <sz val="11"/>
        <color rgb="FF000000"/>
        <rFont val="Calibri"/>
        <family val="2"/>
      </rPr>
      <t>Identify vulnerable populations and foster an improved communications network</t>
    </r>
    <r>
      <rPr>
        <sz val="11"/>
        <color rgb="FF000000"/>
        <rFont val="Calibri"/>
        <family val="2"/>
      </rPr>
      <t xml:space="preserve"> in advance of a hazard event to facilitate communication efforts and outreach to those most in need of information and assistance. Evaluate feasibility of a combined Fire/Police/DPW dispatch. Utilize networks of existing groups to encourage communication efforts led by churches, schools, social groups, or City agencies. Focus should be on populations that may be more vulnerable to climate-induced risks, such as extreme temperatures, may lack appropriate shelter during increasingly intense storms, or that may be unprepared if stranded or cut off from supplies due to flooding or storm events. Residents of South Framingham were a particular concern with regard to potential language barriers and ability to access transportation resources during hazards. Determine which other communities and populations are most likely to be impacted by different hazards and assess specific translation needs for messaging. Develop a plan to overcome internal communication barriers within City departments and between the City and community partners or residents. Improve outreach and education efforts to ensure City residents, especially vulnerable populations and residents for whom English is not a first language, can access accurate and up-to-date emergency information, shelters, heating and cooling centers, evacuation routes, provisions and services during emergencies. Identifying opportunities to improve the resiliency of our communications networks, such as with local cell towers, will improve the effectiveness of outreach efforts in emergency events.</t>
    </r>
  </si>
  <si>
    <t xml:space="preserve">Stronger community engagement is currently moving forward through the Metro West Climate Equity project which is supporting the City in building stronger relationships with EJ neighborhoods in Framingham. It is anticipated that the outreach strategies through this project will help inform community engagement strategies through other municipal projects. 
Evaluation of combined dispatch is underway. Fire Department moving forward on planning, identifying potential location and design. The City is targeting the next couple of years to find property and begin construcitng the new combined dispatch center which may be regional in nature. 
Within the Fire Department, efforts are underway to support residents with disabilities in emergencies and the Department has conducted training, supported by the City's ADA Coordinator. Training occured several months ago. The City uses reverse 911 system, implemented approximately 3-4 years ago. Residents can signup for email and text notifications. 
A new radio system has also been implemented for Police, Fire, and Emergency (went into operation last year). There are plans to improve system in terms of coverage area and communications resilience. Recent upgrades have already improved coverage area for radio communication singificantly. </t>
  </si>
  <si>
    <r>
      <rPr>
        <b/>
        <sz val="11"/>
        <color rgb="FF000000"/>
        <rFont val="Calibri"/>
        <family val="2"/>
      </rPr>
      <t xml:space="preserve">Improve the resiliency and passive survivability of local buildings and facilities through energy efficiency and adoption of clean energy. </t>
    </r>
    <r>
      <rPr>
        <sz val="11"/>
        <color rgb="FF000000"/>
        <rFont val="Calibri"/>
        <family val="2"/>
      </rPr>
      <t>Implement renewable/alternative energy technologies and energy efficiency measures in new and existing facilities across the public and private sectors to assist in reducing the impacts of extreme temperatures encountered in heatwaves and freezing periods, minimizing the strain on electric grid and other fuel sources during such hazards, improving the reliability energy-using equipment, and mitigating the local contribution to climate change and the prevalence of associated impacts.</t>
    </r>
  </si>
  <si>
    <t>This work is underway, supported through both municipal-focused and community-focused programs. Municipal energy efficiency projects (such as insulation and weatherization projects) through the Green Communities program have helped to reduce municipal energy consumption. Programs have been developed to offer residents and businesses opportunities to improve their efficiency and to adopt renewable energy (including the City's participation in the Mass Save Municipal Partnership Program and the MetroWest Solar + Clean Heat Challenge it completed). Solar has been installed at the McAuliffe Library and Brophy Elementary School, and solar + battery storage is being installed at the Fuller Middle School. Additional efforts in this area are in development (see item 13 for related information on this measure).</t>
  </si>
  <si>
    <t>Moderate Priority</t>
  </si>
  <si>
    <t>Develop and implement plans for ecological restoration at Beaver Dam Brook.</t>
  </si>
  <si>
    <t xml:space="preserve">City is coordinating with Eversource on its extensive remediation project at 350 Irving Street. The City is advocating for ecological and wetlands restoration to be done as part of this remediation work. Eversource will be removing contaminated sediments and in this process will be remediating some wetlands property. </t>
  </si>
  <si>
    <t>Incroporated as part of Action 26</t>
  </si>
  <si>
    <r>
      <rPr>
        <b/>
        <sz val="11"/>
        <color rgb="FF000000"/>
        <rFont val="Calibri"/>
        <family val="2"/>
      </rPr>
      <t>Conduct a study of flooding along Beaver Dam Brook</t>
    </r>
    <r>
      <rPr>
        <sz val="11"/>
        <color rgb="FF000000"/>
        <rFont val="Calibri"/>
        <family val="2"/>
      </rPr>
      <t>, focusing in particular on the Second Street and Taralli Terrace Bridge area.</t>
    </r>
  </si>
  <si>
    <t xml:space="preserve">Previously incorporated in Phase I Stormwater Master Plan 2008. Seeking to have updated as part of Comprehensive Stormwater Master Plan. Both bridges are also targeted for replacement as part of the long-range capital plan. </t>
  </si>
  <si>
    <t>Design and implement flood mitigation and drainage improvements in the Hemenway neighborhood.</t>
  </si>
  <si>
    <t>A major component of this work is contingent upon acqusition of the rail trail.</t>
  </si>
  <si>
    <r>
      <rPr>
        <b/>
        <sz val="11"/>
        <color rgb="FF000000"/>
        <rFont val="Calibri"/>
        <family val="2"/>
      </rPr>
      <t xml:space="preserve">Assess levels and sources of stream contaminants in floodplain areas. </t>
    </r>
    <r>
      <rPr>
        <sz val="11"/>
        <color rgb="FF000000"/>
        <rFont val="Calibri"/>
        <family val="2"/>
      </rPr>
      <t>Build on knowledge of existing problem areas (e.g. 350 Irving and General Chemical) and locate other above- and below-ground sources with potential to contaminate floodwaters.</t>
    </r>
  </si>
  <si>
    <t xml:space="preserve">DPW is performing catchment and drainage inspections to identify potential contaminants in an effort to improve stormwater quality and compliance with MS4 permitting. Eversource's remediation project at 350 Irving Street will also support this measure. More contamination was found during the Beaver Street Bridge Replacement. Through the 350 Irving Street project, dredging will occur from Mary Dennison and all the way upstream to Irivng Street. Excavation and retoration of wetlands will be occuring at 350 Irving Street. Eversource will also be performing subsurface remediation activities to limit the movement of contamination into the wetlands. </t>
  </si>
  <si>
    <r>
      <rPr>
        <b/>
        <sz val="11"/>
        <color rgb="FF000000"/>
        <rFont val="Calibri"/>
        <family val="2"/>
      </rPr>
      <t>Conduct a comprehensive assessment of water quality, supply, and infrastructure, including assessment of aging infrastructure</t>
    </r>
    <r>
      <rPr>
        <sz val="11"/>
        <color rgb="FF000000"/>
        <rFont val="Calibri"/>
        <family val="2"/>
      </rPr>
      <t>, such as the MWRA aqueducts. Examine potential for incorporating homes with private wells (particularly in the northwest portion of the City) into the City water supply system. Explore means of mitigating climate-driven impacts on public water supply sources, such as harmful algal blooms or drought.</t>
    </r>
  </si>
  <si>
    <t xml:space="preserve">Extending water mains to the northwest portion of the City - may not have been looked at in depth but would be a very costly project for the City to take on. Water &amp; Sewer has prioritized aging infrastructure based on age, risk of failure, fire flow, and water quality to update our Capital plan for outyears. MWRA infrastructure is not assssed as it is understood that they do this on their own. Framingham does not have its own source of public water supply currently. All of the City's water comes from the MWRA so the MWRA would be primarily responsible for mitigating impacts on supply sources. </t>
  </si>
  <si>
    <t xml:space="preserve">Not clear whether this will be of use given that the MWRA controls Framingham current water resources. </t>
  </si>
  <si>
    <r>
      <rPr>
        <b/>
        <sz val="11"/>
        <color rgb="FF000000"/>
        <rFont val="Calibri"/>
        <family val="2"/>
      </rPr>
      <t>Assess public and private dams and develop designs for improvements</t>
    </r>
    <r>
      <rPr>
        <sz val="11"/>
        <color rgb="FF000000"/>
        <rFont val="Calibri"/>
        <family val="2"/>
      </rPr>
      <t>/replacement where necessary. Assessment should include updating information on ownership and gaining an understanding of condition, as well as determining risks and priority projects. Saxonville Dam, though privately owned by Saxonville Mills, was raised by workshop participants as a specific area of concern. Coordinate with private dam owners to determine where viable partnerships may exist that would provide important flood mitigation benefits to the City.</t>
    </r>
  </si>
  <si>
    <t xml:space="preserve">The City owns two dams but does not have significant invovlement with private dams throughout the City. No udpates on this measure. </t>
  </si>
  <si>
    <r>
      <rPr>
        <b/>
        <sz val="11"/>
        <color rgb="FF000000"/>
        <rFont val="Calibri"/>
        <family val="2"/>
      </rPr>
      <t xml:space="preserve">Develop a City-wide comprehensive tree and forest management program </t>
    </r>
    <r>
      <rPr>
        <sz val="11"/>
        <color rgb="FF000000"/>
        <rFont val="Calibri"/>
        <family val="2"/>
      </rPr>
      <t>to identify, remove, and replace problem trees, preserve intact forests and street tree cover, provide guidance and resources for gradually moving toward more climate-resilient trees and forest communities (e.g. species that will tolerate warmer temperatures) and develop guidelines to manage conversion of forest land and require shade tree plantings in new developments to promote erosion control and improved infiltration.</t>
    </r>
  </si>
  <si>
    <t xml:space="preserve">While no definitive plan is in place, the City is maintaining its current management of an estimated 12,000 street streets as well as other vegetation in the public right of way. These efforts include conducting hazardous tree assessments, prescribing treatment, and overseeing tree removals. Framingham’s 2020 Master Plan Update places priority on development of standards for green infrastructure as part of site and road improvements as well as other zoning criteria. </t>
  </si>
  <si>
    <r>
      <rPr>
        <b/>
        <sz val="11"/>
        <color rgb="FF000000"/>
        <rFont val="Calibri"/>
        <family val="2"/>
      </rPr>
      <t>Establish a water conservation program</t>
    </r>
    <r>
      <rPr>
        <sz val="11"/>
        <color rgb="FF000000"/>
        <rFont val="Calibri"/>
        <family val="2"/>
      </rPr>
      <t xml:space="preserve"> to reduce MWRA purchases and increase drought resilience for residents and the City.</t>
    </r>
  </si>
  <si>
    <t xml:space="preserve">Progress has been made through public education of water conservation. DPW has been promoting water efficiency through its social media.  </t>
  </si>
  <si>
    <r>
      <rPr>
        <b/>
        <sz val="11"/>
        <color rgb="FF000000"/>
        <rFont val="Calibri"/>
        <family val="2"/>
      </rPr>
      <t>Develop comprehensive plan for beaver management</t>
    </r>
    <r>
      <rPr>
        <sz val="11"/>
        <color rgb="FF000000"/>
        <rFont val="Calibri"/>
        <family val="2"/>
      </rPr>
      <t xml:space="preserve"> to mitigate against unpredictable
flooding/impoundment impacts. Establish creative engineering solutions, identify suitable areas
for beaver relocation or where beaver activity may be creating flood storage that contributes to
resiliency, and consider the development of special legislation to give the City authority to address
problematic beaver dams on private property. Evaluate permitting feasibility of beaver deceivers
or other non-lethal methods to mitigating the flood impact of problem beavers in flood-prone
areas.</t>
    </r>
  </si>
  <si>
    <t>Progress not started; City will be exploring potential solutions.</t>
  </si>
  <si>
    <r>
      <rPr>
        <b/>
        <strike/>
        <sz val="11"/>
        <color rgb="FF000000"/>
        <rFont val="Calibri"/>
        <family val="2"/>
      </rPr>
      <t>Continue upgrading aging traffic control systems with more energy efficient and resilient options</t>
    </r>
    <r>
      <rPr>
        <strike/>
        <sz val="11"/>
        <color rgb="FF000000"/>
        <rFont val="Calibri"/>
        <family val="2"/>
      </rPr>
      <t xml:space="preserve"> such as low voltage LED lights with back-up power supply to maintain normal traffic flow operations during power outages.</t>
    </r>
  </si>
  <si>
    <t xml:space="preserve">Replacement of traffic lights with LEDs is nearly complete (likely over 90%). City could expand upon this effort through the inclusion of battery backup. </t>
  </si>
  <si>
    <t>Shawn: According to Pat at the DPW, the overwhelming majority of traffic lights are LED and were before the MVP report. He estimated at least over 90% but likely close to all of them are LED at this point. Kross:  This should include battery back-up for operation through power outages.</t>
  </si>
  <si>
    <t>Almost complete, removing from list</t>
  </si>
  <si>
    <r>
      <rPr>
        <b/>
        <sz val="11"/>
        <color rgb="FF000000"/>
        <rFont val="Calibri"/>
        <family val="2"/>
      </rPr>
      <t>Develop a City-wide Business Resilience Plan</t>
    </r>
    <r>
      <rPr>
        <sz val="11"/>
        <color rgb="FF000000"/>
        <rFont val="Calibri"/>
        <family val="2"/>
      </rPr>
      <t xml:space="preserve"> to support local businesses and make the business community more resilient. Identify business development areas where impacts from climate hazards can be easily avoided or mitigated (e.g., by avoiding floodplains or areas of known drainage-related flooding) and targeted improvements, such as a microgrid and rooftop solar installations, employed to provide extra resilience to community businesses in the Downtown and I-90 Exits 12 and 13 areas. Evaluate feasibility of a carpool lane to these key exits.</t>
    </r>
  </si>
  <si>
    <t>A City-wide Business Resilience Plan centered on hazard mitigation is not underway, but a plan for COVID-19 recovery was recently completed.
While not focused on local businesses, the City has developed energy esiliency studies of three locations in the community. 
The City is pursuing grant funding to implement a parking garage behind the City Hall. Implementation of a parking garage behind City Hall will provide additional resilience with the integration of EV charging stations. The parking garage could be paired with battery storage to provide resilient charging solutions. Implementation of the parking garage could also improve accessibility to the City Hall.</t>
  </si>
  <si>
    <r>
      <rPr>
        <b/>
        <strike/>
        <sz val="11"/>
        <color rgb="FF000000"/>
        <rFont val="Calibri"/>
        <family val="2"/>
      </rPr>
      <t>Conduct a microgrid feasibility study</t>
    </r>
    <r>
      <rPr>
        <strike/>
        <sz val="11"/>
        <color rgb="FF000000"/>
        <rFont val="Calibri"/>
        <family val="2"/>
      </rPr>
      <t xml:space="preserve"> to investigate the possibility of localized power for critical facilities and ensure that electrical services continue when the primary power grid is disrupted by a hazard event. Identify and implement measures to prepare municipal facilities and operations to be more energy independent, including repairing/replacing rooftops in order to support solar energy systems and adopting alternative fuel vehicles.</t>
    </r>
  </si>
  <si>
    <t>Three energy resiliency studies have been completed for different areas of the community, with more anticipated to be on the way. The City is continually working to identify and implement measures to municipal facilities and operations to be more energy independent. See item 13 for more information.</t>
  </si>
  <si>
    <t>Incorporated as part of Action 23 (Clean Energy Assets)</t>
  </si>
  <si>
    <r>
      <rPr>
        <b/>
        <sz val="11"/>
        <color rgb="FF000000"/>
        <rFont val="Calibri"/>
        <family val="2"/>
      </rPr>
      <t>Partner with electric and gas utility providers</t>
    </r>
    <r>
      <rPr>
        <sz val="11"/>
        <color rgb="FF000000"/>
        <rFont val="Calibri"/>
        <family val="2"/>
      </rPr>
      <t xml:space="preserve"> to identify and address vulnerabilities in utility infrastructure and enhance communication and cooperation between the City and private utilities. Continue to coordinate tree maintenance to increase resilience to severe weather. Continue to utilize programs and resources offered by utilities and their associated service providers to improve energy resiliency for municipal facilities as well as residents and local businesses.</t>
    </r>
  </si>
  <si>
    <t>Continuous</t>
  </si>
  <si>
    <t>The City has maintained consistent communication with the utilities on a variety of energy programs (Ex. Eversource Geothermal Pilot Program and Mass Save Community First Partnership Program)</t>
  </si>
  <si>
    <r>
      <rPr>
        <b/>
        <sz val="11"/>
        <color rgb="FF000000"/>
        <rFont val="Calibri"/>
        <family val="2"/>
      </rPr>
      <t>Coordinate regional management efforts of Lake Cochituate</t>
    </r>
    <r>
      <rPr>
        <sz val="11"/>
        <color rgb="FF000000"/>
        <rFont val="Calibri"/>
        <family val="2"/>
      </rPr>
      <t>, including studying ways to reduce pesticide and nutrient inputs from stormwater runoff. Efforts can include public outreach and education.</t>
    </r>
  </si>
  <si>
    <t>Framingham is participating in an MVP Project titled the Sudbury-Assabet-Concord Natural Climate Solutions Grant that will support nature-based solutions.</t>
  </si>
  <si>
    <r>
      <rPr>
        <b/>
        <strike/>
        <sz val="11"/>
        <color rgb="FF000000"/>
        <rFont val="Calibri"/>
        <family val="2"/>
      </rPr>
      <t>Update flood mapping</t>
    </r>
    <r>
      <rPr>
        <strike/>
        <sz val="11"/>
        <color rgb="FF000000"/>
        <rFont val="Calibri"/>
        <family val="2"/>
      </rPr>
      <t xml:space="preserve"> throughout the City to ensure that residents and businesses have the most accurate information regarding risks and the need for potential mitigation strategies.</t>
    </r>
  </si>
  <si>
    <t xml:space="preserve">Flood maps are updated by FEMA, unclear of current flood map update status. </t>
  </si>
  <si>
    <r>
      <rPr>
        <b/>
        <sz val="11"/>
        <color rgb="FF000000"/>
        <rFont val="Calibri"/>
        <family val="2"/>
      </rPr>
      <t>Conduct robust transportation resiliency planning</t>
    </r>
    <r>
      <rPr>
        <sz val="11"/>
        <color rgb="FF000000"/>
        <rFont val="Calibri"/>
        <family val="2"/>
      </rPr>
      <t xml:space="preserve"> to ensure that access is maintained in and
out of the City and throughout the Metro West region during hazard events. Focus on 1)
facilitating emergency operations, 2) studying key junctions such as Exit 13, Exit 12, and the Route
9/126 intersection, and 3) considering approaches to improve and promote public transportation
to help reduce cars on the road during inclement weather and reduce greenhouse gas emissions.</t>
    </r>
  </si>
  <si>
    <t xml:space="preserve">Phase II of Transportation Master Plan completed in 2022. The City is also working on implementing public EV charging infrastructure to enourage residents to adopt electric vehicles. Implementation of a Downtown Parking Garage could support the community.  </t>
  </si>
  <si>
    <t xml:space="preserve">Fulfilled as part of 2022 Tranportation Plan? </t>
  </si>
  <si>
    <r>
      <rPr>
        <b/>
        <strike/>
        <sz val="11"/>
        <color rgb="FF000000"/>
        <rFont val="Calibri"/>
        <family val="2"/>
      </rPr>
      <t>Assess feasibility and funding options for property acquisitions along the Sudbury River</t>
    </r>
    <r>
      <rPr>
        <strike/>
        <sz val="11"/>
        <color rgb="FF000000"/>
        <rFont val="Calibri"/>
        <family val="2"/>
      </rPr>
      <t xml:space="preserve"> and other flood-prone areas in the City with the intent of providing relief for property owners facing potential flood risks or repetitive losses and increasing available space for floodplain restoration to reduce flood impacts.</t>
    </r>
  </si>
  <si>
    <t xml:space="preserve">Framingham is participating in an MVP Project titled the Sudbury-Assabet-Concord Natural Climate Solutions Grant that will support nature-based solutions. It is anticipated that this work could support the assessment of feasibility and funding options. </t>
  </si>
  <si>
    <t xml:space="preserve">Why would properties need to be acquired? Shawn: According to the MVP report, areas downstream of dams on the Sudbury River would be threatened by floodwaters from a dam failure. Areas along the Sudbury River were noted as priority targets for improved riparian flood storage. </t>
  </si>
  <si>
    <r>
      <rPr>
        <b/>
        <sz val="11"/>
        <color rgb="FF000000"/>
        <rFont val="Calibri"/>
        <family val="2"/>
      </rPr>
      <t>Coordinate with Framingham State University, MassBay Community College, and local community organizations</t>
    </r>
    <r>
      <rPr>
        <sz val="11"/>
        <color rgb="FF000000"/>
        <rFont val="Calibri"/>
        <family val="2"/>
      </rPr>
      <t xml:space="preserve"> to develop educational messaging and/or programming to transfer climate change risk and vulnerability knowledge to the general public, especially future generations.</t>
    </r>
  </si>
  <si>
    <t xml:space="preserve">The City coordinates with Framingham State Unviersity (FSU) and Mass Bay Community College. For example, there is current coordination with Sustainability Coordinator and FSU on a student program to explore heat islands in Framingham. Coordination with local community organizations are in development. This measure is also supported by the MVP Climate Equity Project that Framingham is working on and will be further supported through the City's Climate Action Plan. </t>
  </si>
  <si>
    <t>Lower Priority</t>
  </si>
  <si>
    <r>
      <rPr>
        <b/>
        <sz val="11"/>
        <color rgb="FF000000"/>
        <rFont val="Calibri"/>
        <family val="2"/>
      </rPr>
      <t>Continue to support coordinated efforts to provide emergency shelters</t>
    </r>
    <r>
      <rPr>
        <sz val="11"/>
        <color rgb="FF000000"/>
        <rFont val="Calibri"/>
        <family val="2"/>
      </rPr>
      <t xml:space="preserve"> that effectively serve
Framingham’s population during hazard events, including cooling and warming centers. Begin a
City-wide discussion about informal sheltering to better understand how and when residents
might use shelter services and redefine ‘sheltering’ to meet Framingham’s specific needs. For
instance, if primary shelter use is for charging stations, develop locations where residents can
meet this need during power outages without the expense of opening formal shelters. Consider
how to support the use of informal sheltering locations where people already go in emergencies.</t>
    </r>
  </si>
  <si>
    <t>The City continues to provide emergency shelters for heating and cooling during severe weather in summer and winter months.</t>
  </si>
  <si>
    <t xml:space="preserve">Unrelated to this specific measure, plans were developed during COVID-19 for temprorary mortuaries, which can be important to preserving the capacity of critical resources such as emergency rooms at the local hospital in future emergencies. </t>
  </si>
  <si>
    <r>
      <rPr>
        <b/>
        <strike/>
        <sz val="11"/>
        <color rgb="FF000000"/>
        <rFont val="Calibri"/>
        <family val="2"/>
      </rPr>
      <t xml:space="preserve">Evaluate feasibility of City ordinance for private maintenance of problem trees. </t>
    </r>
    <r>
      <rPr>
        <strike/>
        <sz val="11"/>
        <color rgb="FF000000"/>
        <rFont val="Calibri"/>
        <family val="2"/>
      </rPr>
      <t>Such an
ordinance can help increase utility resilience by reducing branch and tree falls during severe
weather.</t>
    </r>
  </si>
  <si>
    <t xml:space="preserve">The City does not have an ordinance for the private maintenance of problem trees. </t>
  </si>
  <si>
    <t>Explore and evaluate means of improving resiliency at historic properties throughout the City.</t>
  </si>
  <si>
    <t>Improvements to municipal historical buildings, such as the Old Edgell Library, are currently in progress through capital projects. It is possible that the the CPA may be able to provide additional support for local historic properties throughout the community.</t>
  </si>
  <si>
    <r>
      <t>Identify financial and technical assistance for MS4 implementation,</t>
    </r>
    <r>
      <rPr>
        <strike/>
        <sz val="11"/>
        <color rgb="FF000000"/>
        <rFont val="Calibri"/>
        <family val="2"/>
      </rPr>
      <t xml:space="preserve"> to support municipal departments in complying with the MS4 permit.</t>
    </r>
  </si>
  <si>
    <t>Ongoing</t>
  </si>
  <si>
    <t xml:space="preserve">Framingham has submitted by three annual reports for MS4 regarding BMPs. Annual reports detail technical assistance that Framingham has received to supprot MS4 implementation. The City is continually looking for financial assistance to support compliance with the MS4 permits. </t>
  </si>
  <si>
    <t xml:space="preserve">Not appropriate for HMP, could likely be tied into another measure inthe plan. </t>
  </si>
  <si>
    <r>
      <rPr>
        <b/>
        <sz val="11"/>
        <color rgb="FF000000"/>
        <rFont val="Calibri"/>
        <family val="2"/>
      </rPr>
      <t xml:space="preserve">Investigate potential for setting up and funding an emergency fund </t>
    </r>
    <r>
      <rPr>
        <sz val="11"/>
        <color rgb="FF000000"/>
        <rFont val="Calibri"/>
        <family val="2"/>
      </rPr>
      <t>to support financially vulnerable populations during climate change related hazards and emergencies. This could include a surcharge on tax bills</t>
    </r>
  </si>
  <si>
    <t xml:space="preserve">Framingham has implemented temproary financial assistance to families due to COVID-19, supporting many residents that are also highly vulnerable to climate change impacts. There are no current plans for a long-standing emergency fund covered by tax bills. </t>
  </si>
  <si>
    <r>
      <rPr>
        <b/>
        <strike/>
        <sz val="11"/>
        <color rgb="FF000000"/>
        <rFont val="Calibri"/>
        <family val="2"/>
      </rPr>
      <t>Collaborate with the state women’s prison, MCI-Framingham, to evaluate potential climate
impacts</t>
    </r>
    <r>
      <rPr>
        <strike/>
        <sz val="11"/>
        <color rgb="FF000000"/>
        <rFont val="Calibri"/>
        <family val="2"/>
      </rPr>
      <t xml:space="preserve"> related to hazard events such as flooding, drought and extreme heat. Assess resiliency of the prison facility.</t>
    </r>
  </si>
  <si>
    <t xml:space="preserve">The State is currently evaluating the potential to replace MCI Framingham. All emergency plans of MCI-Framingham need to be approved by the Fire Chief annually. There is coordination with MCI Framingham on various issues. </t>
  </si>
  <si>
    <t xml:space="preserve">Removed from cosnideration due to fact that future of prison is unclear. </t>
  </si>
  <si>
    <r>
      <rPr>
        <b/>
        <sz val="11"/>
        <color rgb="FF000000"/>
        <rFont val="Calibri"/>
        <family val="2"/>
      </rPr>
      <t>Coordinate with MWRTA and MBTA to assess resiliency of commuter transportation</t>
    </r>
    <r>
      <rPr>
        <sz val="11"/>
        <color rgb="FF000000"/>
        <rFont val="Calibri"/>
        <family val="2"/>
      </rPr>
      <t>, with particular focus on minimizing susceptibility to climate hazards and ensuring continued operations. Incorporate assessment of increased ridership and expanded offerings that would better connect employees with key business centers.</t>
    </r>
  </si>
  <si>
    <t xml:space="preserve">The City has been engaged with MWRTA in several recent planning processes to identify opportunities to support public transportation options including the 2022 Transportation Master Plan. FD has maintained discussions with MWRTA for MWRTA to provide local transportation options in the event of an emergency. </t>
  </si>
  <si>
    <r>
      <rPr>
        <b/>
        <strike/>
        <sz val="11"/>
        <color rgb="FF000000"/>
        <rFont val="Calibri"/>
        <family val="2"/>
      </rPr>
      <t>Communicate with MEMA r</t>
    </r>
    <r>
      <rPr>
        <strike/>
        <sz val="11"/>
        <color rgb="FF000000"/>
        <rFont val="Calibri"/>
        <family val="2"/>
      </rPr>
      <t>egarding the vulnerability of its command center and make efforts to increase the resiliency and safety of state emergency operations.</t>
    </r>
  </si>
  <si>
    <t>No Update / Remove</t>
  </si>
  <si>
    <r>
      <rPr>
        <b/>
        <sz val="11"/>
        <color rgb="FF000000"/>
        <rFont val="Calibri"/>
        <family val="2"/>
      </rPr>
      <t>Facilitate education for prospective homebuyers and realtors to address flood risks</t>
    </r>
    <r>
      <rPr>
        <sz val="11"/>
        <color rgb="FF000000"/>
        <rFont val="Calibri"/>
        <family val="2"/>
      </rPr>
      <t xml:space="preserve"> to make sure that buyers are aware of what it means to purchase a home that may be located in or near a floodplain and educate residents on protections such as flood insurance that can mitigate financial risks associated with climate hazards. Target landlord associations and realtors to encourage risk communication.</t>
    </r>
  </si>
  <si>
    <t xml:space="preserve">The City is currently evaluating opportunities to educate property owners about this issue. </t>
  </si>
  <si>
    <r>
      <rPr>
        <b/>
        <sz val="11"/>
        <color rgb="FF000000"/>
        <rFont val="Calibri"/>
        <family val="2"/>
      </rPr>
      <t>Conduct a field inventory of culverts and bridges</t>
    </r>
    <r>
      <rPr>
        <sz val="11"/>
        <color rgb="FF000000"/>
        <rFont val="Calibri"/>
        <family val="2"/>
      </rPr>
      <t xml:space="preserve"> to rank and prioritize projects for increased flooding resiliency and storm-hardening, followed by design and implementation of priority resizing or replacement projects. Green infrastructure, Low-Impact Design, and other nature-based solutions will be integrated with hard-infrastructure improvements to establish approaches that will be robust in the face of natural hazards and climate-change scenarios. Priority areas include the Route 9/126 intersection, the CSX culvert near Landham Pond Dam, and the Singletary Lane culvert.</t>
    </r>
  </si>
  <si>
    <r>
      <rPr>
        <b/>
        <sz val="11"/>
        <color rgb="FF000000"/>
        <rFont val="Calibri"/>
        <family val="2"/>
      </rPr>
      <t>Conduct a flooding study of the Walnut Street neighborhood</t>
    </r>
    <r>
      <rPr>
        <sz val="11"/>
        <color rgb="FF000000"/>
        <rFont val="Calibri"/>
        <family val="2"/>
      </rPr>
      <t xml:space="preserve"> to assess flooding impacts in more detail and identify potential flood mitigation projects. Note that flooding in the Walnut Street neighborhood is connected to Route 9/126 flooding, so a larger watershed approach may be appropriate to best address these related issues.</t>
    </r>
  </si>
  <si>
    <r>
      <rPr>
        <b/>
        <sz val="11"/>
        <color rgb="FF000000"/>
        <rFont val="Calibri"/>
        <family val="2"/>
      </rPr>
      <t>Assess flood-proofing measures and flood storage to prevent future flooding at critical
facilities</t>
    </r>
    <r>
      <rPr>
        <sz val="11"/>
        <color rgb="FF000000"/>
        <rFont val="Calibri"/>
        <family val="2"/>
      </rPr>
      <t>, including the Callahan Senior Center and Fire Station #7.</t>
    </r>
  </si>
  <si>
    <r>
      <rPr>
        <b/>
        <sz val="11"/>
        <color rgb="FF000000"/>
        <rFont val="Calibri"/>
        <family val="2"/>
      </rPr>
      <t xml:space="preserve">Perform a risk assessment of vulnerable pump stations </t>
    </r>
    <r>
      <rPr>
        <sz val="11"/>
        <color rgb="FF000000"/>
        <rFont val="Calibri"/>
        <family val="2"/>
      </rPr>
      <t>and establish priority actions for reducing potential flooding impacts, including consideration of nature-based solutions or green infrastructure approaches. Establish emergency back-up plans for the pump stations. Continue to implement improvements to reduce infiltration and inflow.</t>
    </r>
  </si>
  <si>
    <r>
      <rPr>
        <b/>
        <sz val="11"/>
        <color rgb="FF000000"/>
        <rFont val="Calibri"/>
        <family val="2"/>
      </rPr>
      <t xml:space="preserve">Assess drainage infrastructure and drainage-driven road flooding and develop green infrastructure solutions for stormwater management </t>
    </r>
    <r>
      <rPr>
        <sz val="11"/>
        <color rgb="FF000000"/>
        <rFont val="Calibri"/>
        <family val="2"/>
      </rPr>
      <t>to be used in tandem with improvements to the outdated and undersized stormwater system to reduce road flooding and problems with ice slicks that make roads dangerous or impassable during hazard events. Develop a list of specific priorities, assess feasibility and cost, rank priority projects in terms of climate resilience potential, and develop concept designs for key projects. For linear projects along the City’s roadways, consider utilizing green infrastructure design resources developed for other parts of the region, such as the Rhode Island Department of Transportation’s Linear Stormwater Manual, released in 2019.</t>
    </r>
  </si>
  <si>
    <r>
      <rPr>
        <b/>
        <sz val="11"/>
        <color rgb="FF000000"/>
        <rFont val="Calibri"/>
        <family val="2"/>
      </rPr>
      <t>Continue upgrading aging traffic control systems with more energy efficient and resilient options</t>
    </r>
    <r>
      <rPr>
        <sz val="11"/>
        <color rgb="FF000000"/>
        <rFont val="Calibri"/>
        <family val="2"/>
      </rPr>
      <t xml:space="preserve"> such as low voltage LED lights with back-up power supply to maintain normal traffic flow operations during power outages.</t>
    </r>
  </si>
  <si>
    <r>
      <rPr>
        <b/>
        <sz val="11"/>
        <color rgb="FF000000"/>
        <rFont val="Calibri"/>
        <family val="2"/>
      </rPr>
      <t>Conduct a microgrid feasibility study</t>
    </r>
    <r>
      <rPr>
        <sz val="11"/>
        <color rgb="FF000000"/>
        <rFont val="Calibri"/>
        <family val="2"/>
      </rPr>
      <t xml:space="preserve"> to investigate the possibility of localized power for critical facilities and ensure that electrical services continue when the primary power grid is disrupted by a hazard event. Identify and implement measures to prepare municipal facilities and operations to be more energy independent, including repairing/replacing rooftops in order to support solar energy systems and adopting alternative fuel vehicles.</t>
    </r>
  </si>
  <si>
    <r>
      <rPr>
        <b/>
        <sz val="11"/>
        <color rgb="FF000000"/>
        <rFont val="Calibri"/>
        <family val="2"/>
      </rPr>
      <t>Update flood mapping</t>
    </r>
    <r>
      <rPr>
        <sz val="11"/>
        <color rgb="FF000000"/>
        <rFont val="Calibri"/>
        <family val="2"/>
      </rPr>
      <t xml:space="preserve"> throughout the City to ensure that residents and businesses have the most accurate information regarding risks and the need for potential mitigation strategies.</t>
    </r>
  </si>
  <si>
    <r>
      <rPr>
        <b/>
        <sz val="11"/>
        <color rgb="FF000000"/>
        <rFont val="Calibri"/>
        <family val="2"/>
      </rPr>
      <t>Assess feasibility and funding options for property acquisitions along the Sudbury River</t>
    </r>
    <r>
      <rPr>
        <sz val="11"/>
        <color rgb="FF000000"/>
        <rFont val="Calibri"/>
        <family val="2"/>
      </rPr>
      <t xml:space="preserve"> and other flood-prone areas in the City with the intent of providing relief for property owners facing potential flood risks or repetitive losses and increasing available space for floodplain restoration to reduce flood impacts.</t>
    </r>
  </si>
  <si>
    <r>
      <rPr>
        <b/>
        <sz val="11"/>
        <color rgb="FF000000"/>
        <rFont val="Calibri"/>
        <family val="2"/>
      </rPr>
      <t xml:space="preserve">Evaluate feasibility of City ordinance for private maintenance of problem trees. </t>
    </r>
    <r>
      <rPr>
        <sz val="11"/>
        <color rgb="FF000000"/>
        <rFont val="Calibri"/>
        <family val="2"/>
      </rPr>
      <t>Such an
ordinance can help increase utility resilience by reducing branch and tree falls during severe
weather.</t>
    </r>
  </si>
  <si>
    <r>
      <rPr>
        <b/>
        <sz val="11"/>
        <color rgb="FF000000"/>
        <rFont val="Calibri"/>
        <family val="2"/>
      </rPr>
      <t>Identify financial and technical assistance for MS4 implementation,</t>
    </r>
    <r>
      <rPr>
        <sz val="11"/>
        <color rgb="FF000000"/>
        <rFont val="Calibri"/>
        <family val="2"/>
      </rPr>
      <t xml:space="preserve"> to support municipal departments in complying with the MS4 permit.</t>
    </r>
  </si>
  <si>
    <r>
      <rPr>
        <b/>
        <sz val="11"/>
        <color rgb="FF000000"/>
        <rFont val="Calibri"/>
        <family val="2"/>
      </rPr>
      <t>Collaborate with the state women’s prison, MCI-Framingham, to evaluate potential climate
impacts</t>
    </r>
    <r>
      <rPr>
        <sz val="11"/>
        <color rgb="FF000000"/>
        <rFont val="Calibri"/>
        <family val="2"/>
      </rPr>
      <t xml:space="preserve"> related to hazard events such as flooding, drought and extreme heat. Assess resiliency of the prison facility.</t>
    </r>
  </si>
  <si>
    <r>
      <rPr>
        <b/>
        <sz val="11"/>
        <color rgb="FF000000"/>
        <rFont val="Calibri"/>
        <family val="2"/>
      </rPr>
      <t>Communicate with MEMA r</t>
    </r>
    <r>
      <rPr>
        <sz val="11"/>
        <color rgb="FF000000"/>
        <rFont val="Calibri"/>
        <family val="2"/>
      </rPr>
      <t>egarding the vulnerability of its command center and make efforts to increase the resiliency and safety of state emergency operations.</t>
    </r>
  </si>
  <si>
    <t>For WG Meeting Review</t>
  </si>
  <si>
    <t>Mitigation Measure</t>
  </si>
  <si>
    <t>Type of Mitigation Action</t>
  </si>
  <si>
    <t>Description</t>
  </si>
  <si>
    <t>Status</t>
  </si>
  <si>
    <t>Implementation Timeline</t>
  </si>
  <si>
    <t>Responsible Department Lead</t>
  </si>
  <si>
    <t>Supporting Agencies/Departments</t>
  </si>
  <si>
    <t>Potential Funding Sources</t>
  </si>
  <si>
    <t>Hazards Addressed</t>
  </si>
  <si>
    <t>Critical Facility Protection (Y/N)</t>
  </si>
  <si>
    <t>Source</t>
  </si>
  <si>
    <t>No</t>
  </si>
  <si>
    <t>Improve Mary Dennison Park Flood Storage</t>
  </si>
  <si>
    <t>Natural Resouces Protection</t>
  </si>
  <si>
    <t xml:space="preserve">The redesign of the Mary Dennision Park will preserve existing flood storage capacity located at the back of the facility and will help improve the resilience of local facilities, such as adjacent affordable housing, to flooding. </t>
  </si>
  <si>
    <t>New</t>
  </si>
  <si>
    <t>Director of Parks and Recreation</t>
  </si>
  <si>
    <t>Mass DEP</t>
  </si>
  <si>
    <t>$$$
($20 - $25 million)</t>
  </si>
  <si>
    <t>Mary Dennison Settlement and Town Meeting / City Appropriation</t>
  </si>
  <si>
    <t>Flooding</t>
  </si>
  <si>
    <t>Y</t>
  </si>
  <si>
    <t>PCCD</t>
  </si>
  <si>
    <t>Yes</t>
  </si>
  <si>
    <t>In Progess</t>
  </si>
  <si>
    <t>Director of Planning, Conservation, and Community Development</t>
  </si>
  <si>
    <t>Assessing Options for Grant Funding</t>
  </si>
  <si>
    <t>N/A 
(Negotiation Underway)</t>
  </si>
  <si>
    <t>SVT, CPA</t>
  </si>
  <si>
    <t>Implement Flood Mitigation Measures in the Walnut Street Neighborhood</t>
  </si>
  <si>
    <t>The Walnut Street Neighborhood Flood Mitigation project will include design and permitting for wetland, stream channel, and streambank restorations to reduce flooding and increase brook capacity in the Walnut Street/Sucker Brook Drainage Area.</t>
  </si>
  <si>
    <t>Senior Stormwater &amp; Environmental Engineer</t>
  </si>
  <si>
    <t>MVP</t>
  </si>
  <si>
    <t>$$$
($2 - 2.5 million)</t>
  </si>
  <si>
    <t>N</t>
  </si>
  <si>
    <t>Structure &amp; Infrastructure</t>
  </si>
  <si>
    <t>January 2023 - Continuous</t>
  </si>
  <si>
    <t>Sustainability Coordiantor</t>
  </si>
  <si>
    <t>Department of Public Works, Department of Planning and Community Development</t>
  </si>
  <si>
    <t>$</t>
  </si>
  <si>
    <t>Extreme Temperatures</t>
  </si>
  <si>
    <t>Sustainability Coordinator</t>
  </si>
  <si>
    <t>Local Plans &amp; Regulations</t>
  </si>
  <si>
    <t>Eversource</t>
  </si>
  <si>
    <t>$$</t>
  </si>
  <si>
    <t>Extreme Temperatures, Severe Weather</t>
  </si>
  <si>
    <t>Outreach &amp; Education</t>
  </si>
  <si>
    <t>Mass Save, Eversource, Town of Natick</t>
  </si>
  <si>
    <t>Mass Save (Eversource), U.S. Department of Housing and Urban Development Technical Assistance</t>
  </si>
  <si>
    <t>Carried (MVP)</t>
  </si>
  <si>
    <t>Integrate Relevant Hazard Mitigation Plan Priorities into Forthcoming Climate Action Plan</t>
  </si>
  <si>
    <t xml:space="preserve">Development of the City's first Climate Action Plan will be underway in October 2022. Integration of HMP priorities into this plan that align with emissions mitigation measures will ensure more efficient progress toward HMP implementation.  </t>
  </si>
  <si>
    <t>Sustainability Committee, MAPC</t>
  </si>
  <si>
    <t>$$
($180,000)</t>
  </si>
  <si>
    <t>Capital Budget, MAPC Technical Assistance, Executive Office of Energy and Environmental Affiars (EOEEA) Planning Assistance Grant</t>
  </si>
  <si>
    <t>Extreme Temperatures, Flooding, Severe Weather, Drought</t>
  </si>
  <si>
    <t xml:space="preserve">Develop standards by which municipal departments can prioritize the equitable share of benefits from hazard mitigation actions to support Environmental Justice (EJ) and vulnerable populations in the community. </t>
  </si>
  <si>
    <t>Community Development Coordinator</t>
  </si>
  <si>
    <t xml:space="preserve">CDBG funds </t>
  </si>
  <si>
    <t>CBDG</t>
  </si>
  <si>
    <t>Senior Planner, Planning Board, Conservation Commission</t>
  </si>
  <si>
    <t xml:space="preserve">$
</t>
  </si>
  <si>
    <t>Flooding, Severe Weather</t>
  </si>
  <si>
    <t>Carried (HMP)</t>
  </si>
  <si>
    <t>Department of Public Works, Police Department, Fire Department</t>
  </si>
  <si>
    <t>$10,000+</t>
  </si>
  <si>
    <t>Operating Budget; FEMA Grant</t>
  </si>
  <si>
    <t>Integrate Flood Storage Review into Open Space Plan</t>
  </si>
  <si>
    <t>The City's current Open Space &amp; Recreation Plan creates a priority list of open space parcels for the City to consider protecting from future development. Integrating flood storage capacity as a criterion in this analysis would reflect properties that would be prime candidates for increasing flood storage and mitigate flooding impacts.</t>
  </si>
  <si>
    <t>Senior Planner</t>
  </si>
  <si>
    <t>Senior Stormwater &amp; Environmental Engineer, Parks &amp; Recreation Director</t>
  </si>
  <si>
    <t>"Install additional automated stream gauges (surface water level sensors and communications equipment) at high risk areas.
Angelica Drive (Angelica Brook) Bates Rd (Beaver Dam Brook)"</t>
  </si>
  <si>
    <t>Department of Public Works Director</t>
  </si>
  <si>
    <t>Capital Funding; FEMA Grant</t>
  </si>
  <si>
    <t>Flooding, Severe Weather, Drought</t>
  </si>
  <si>
    <t>Implement Emergency Generators for Traffic Signals</t>
  </si>
  <si>
    <t>Capital Funding</t>
  </si>
  <si>
    <t>Severe Weather</t>
  </si>
  <si>
    <t>Retrofit, Update, and Replace Culverts as Neccessary to Local Increase Stormwater Capacity</t>
  </si>
  <si>
    <t>Implement improvements for or replacements of the Fuller Middle School Pedestrian Path Culvert, Edmands Road Culvert, and CSX Hop Brook Culvert to improve local capacity for increased stormwater flow.</t>
  </si>
  <si>
    <t>Director of Highway and Sanitation</t>
  </si>
  <si>
    <t>Senior Stormwater &amp; Environmental Engineer, DPW</t>
  </si>
  <si>
    <t>$$$
($1.5 million +)</t>
  </si>
  <si>
    <t>Capital Funding; FEMA Grant; MVP Action Grants</t>
  </si>
  <si>
    <t>Prepare, Adopt, Implement, and Update a Comprehensive Flood Hazard Mitigation Plan</t>
  </si>
  <si>
    <t>Use standard planning process (similar to the MHMP process) to develop a Comprehensive Flood Hazard Mitigation Plan. Updates would be required every 5 years. This is a minimum requirement for the CRS program for all repetitive loss communities.</t>
  </si>
  <si>
    <t>Complete Comprehensive Stormwater Management Plan</t>
  </si>
  <si>
    <t>$$
($950000)</t>
  </si>
  <si>
    <t>Develop Green Infrastructure Marketing/Education Program to Business Community</t>
  </si>
  <si>
    <t>DPW, Sustainability Coordinator</t>
  </si>
  <si>
    <t>Operating Budget</t>
  </si>
  <si>
    <t>Flooding, Extreme Heat</t>
  </si>
  <si>
    <t>Rehabilitate Worcester Road Sewer Pump Station</t>
  </si>
  <si>
    <t>Director of Water &amp; Wastewater</t>
  </si>
  <si>
    <t>Capital Budget, MassDEP State Revolving Loan Program</t>
  </si>
  <si>
    <t>Implement Drainage Improvements on Roadways to Reduce Flooding Risks</t>
  </si>
  <si>
    <t>Fountain Street - Comprhensive improvements to the Fountain Street intersection are underway. This project includes drainage improvements that will benefit the water quality of Farm Pond. Easement acquisitions will take place this year, along with utility pole installation and overhead wire transfers. Funding sources for the final design and construction are being reviewed. 
Nobscott Area - Drainage improvements are in the process of being implemented as part of local development of the Nobscott Plaza. DPW also previously made improvements to stormwater infrastructure for Fire Station #7."</t>
  </si>
  <si>
    <t xml:space="preserve">$$$
</t>
  </si>
  <si>
    <t xml:space="preserve">School Street - Highlighted as part of a recent visit by U.S. House Assistant Speaker to highlight need for infrastructure funding. Framingham anticipating pursuing grant funding for this measure. Currently highest priority bridge replacement project. 
Taralli Street - Evaluation of bridge on CIP for 2025 request. 
Second Street - Evaluation of bridge on CIP for 2025 request. </t>
  </si>
  <si>
    <t>City Engineer</t>
  </si>
  <si>
    <t>$$$
(Taralli and Second Street Bridge Replacement Evaluations $200,000)</t>
  </si>
  <si>
    <t>Reimplement Rain Barrel Program for Residents</t>
  </si>
  <si>
    <t xml:space="preserve">A program that was previously offered to residents that offered discounted rain barrels and that promoted better stromwater management. </t>
  </si>
  <si>
    <t xml:space="preserve">MassDEP </t>
  </si>
  <si>
    <t>Flooding, Drought</t>
  </si>
  <si>
    <t>Retrofit and Rehabilitate Existing Culverts to Handle Increased Volumes of Stormwater</t>
  </si>
  <si>
    <t>"Fuller School pedestrian path - ""No updates on this specific action. Stormwater improvements related to new school have significantly reduced impervious surface area in the neighborhood (a reduction of about 1/4 impervious surface). Several culvert retorfits included under this work and areas behind Fuller School with underground chambers for stormwater management. Drainage improvements at the site may have alleviated the issues here. 
Challenges with sewer infrastructure may complicatethis project. Culvert and trench need to be evaluated for retrofit. ""
An emergency repair to the culvert was completed in 2021. Nobscott Intersection Project currently in progress with construction underway as of March. More information avialable here: https://www.framinghamma.gov/2314/Nobscot-Intersection-Improvements. 
Hop Brook - DPW secured $150K DER grant funding to study the replacement of the City-owned Colonial Drive culvert which is the last culvert downstream of the CSX culverts and will need to be upgraded before the CSX culverts can be upgraded. Anticipated June 2019"</t>
  </si>
  <si>
    <t>Develop Hazard Mitigation Incentive Program</t>
  </si>
  <si>
    <t>Restore Wetlands and Conduct Associated Ecological Restoration to Increase Local Flood Storage and Improve Water Quality</t>
  </si>
  <si>
    <t xml:space="preserve">Director of Planning and Community Development </t>
  </si>
  <si>
    <t>Capital Budget, MVP Action Grant</t>
  </si>
  <si>
    <t>Protect or Acquire Private Property Impacted by Flooding in Repetitive Loss Neighborhoods</t>
  </si>
  <si>
    <t xml:space="preserve">Hemenway - Efforts will be supported by an MVP Action Grant regarding removal of Landham Pond Dam which is tied to acquisition of the rail trail property. 
Auburn - In order to mitigate this problem, the City decided to install two backflow preventers, a component of which is a “duckbill” style check valve. 3 out of 4 duckbill devices were allowed for installation.
Beaver Dam Brook - Acquisition of 103 Guld Street will support will help alleviate flooding issues in this neighborhood. 
Walnut Street - Identify, acquire, and/or relocate flood-prone buildings so that they are out of the floodplain. Place restrictions on purchased land in floodplain to prevent future development. Identify and protect existing flood-prone buildings by floodproofing, elevation, or minor structural projects. Assume 171, 175, &amp; 179 Walnut Street. Potentially more properties on eastern side of Walnut Street.
In August 2021, the City of Framingham received a $269,030 Municipal Vulnerability Preparedness (MVP) Action Grant from the Baker-Polito Administration to support the project.
In February 2020, the City received a $206,850 MVP Action Grant from the Baker-Polito Administration to support the project. </t>
  </si>
  <si>
    <t xml:space="preserve">Develop Plan to Implement Green Infrastructure on Municipal Properties and Along Roadways to Increase Resilience to Local Flooding </t>
  </si>
  <si>
    <t xml:space="preserve">Assess drainage infrastructure and drainage-driven road flooding and develop green infrastructure solutions for stormwater management to be used in tandem with improvements to the outdated and undersized stormwater system to reduce road flooding and problems with ice slicks that make roads dangerous or impassable during hazard events. Develop a list of specific priorities, assess feasibility and cost, rank priority projects in terms of climate resilience potential, and develop concept designs for key projects. For linear projects along the City’s roadways, consider utilizing green infrastructure design resources developed for other parts of the region, such as the Rhode Island Department of Transportation’s Linear Stormwater Manual, released in 2019.
Framingham is participating in an MVP Project titled the Sudbury-Assabet-Concord Natural Climate Solutions Grant that will support these efforts. </t>
  </si>
  <si>
    <t>Carried (HMP)
MVP Overlap</t>
  </si>
  <si>
    <t>Acquire the CSX Corridor and implement next steps to develop the Bruce Freeman Rail Trail at the site</t>
  </si>
  <si>
    <t>Mass Trails Grant</t>
  </si>
  <si>
    <t>Implement Recommendations from the Feasibility Study for Removal of Landham Pond Dam</t>
  </si>
  <si>
    <t>Uninitiated</t>
  </si>
  <si>
    <t>Contingent on Acquisition of CSX Property</t>
  </si>
  <si>
    <t>Evaluate Satellite Locations to Supplement DPW Operations Center and Salt Storage</t>
  </si>
  <si>
    <t>Evaluate an alternative location from Henry Street in order to provide better support City-wide and reduce response times.</t>
  </si>
  <si>
    <t xml:space="preserve">N/A </t>
  </si>
  <si>
    <t>Overhaul HVAC in Schools that Currrently Lack Air Conditioning</t>
  </si>
  <si>
    <t xml:space="preserve">Implementation of energy efficient AC systems to provide relief to students and faculty from rising summer temperatures. Schools currently without full air conditioning solutions include Brophy Elementary School, Dunning Elementary School, Hemenway Elementary School, McCarthy Elementary School, Potter Road Elementary School, Stapleton Elementary School, and Walsh Middle School. </t>
  </si>
  <si>
    <t>Director of Buildings and Grounds</t>
  </si>
  <si>
    <t>Eversource, Green Communities Competitive Grants, Capital Budget, ARPA</t>
  </si>
  <si>
    <t>Plan and Post Neighborhood and Regional Evacuation Routes</t>
  </si>
  <si>
    <t>Director of the Emergency Management Agency</t>
  </si>
  <si>
    <t>Evaluate Opportunities to Use Clean Energy Assets (Including Microgrids) to Provide Enhanced Backup Power to Critical Facilities</t>
  </si>
  <si>
    <t xml:space="preserve">Explore the implementation of solar PV, battery storage, and other renewable energy technologies to provide clean energy resilience to critical municipal facilities. </t>
  </si>
  <si>
    <t>Capital Projects and Facilities Management, DPW, Framingham Public Schools</t>
  </si>
  <si>
    <t>MassCEC Grant, Capital Budget, Power Purchase Agreement Financing</t>
  </si>
  <si>
    <t>Severe Weather, Flooding, Extreme Temperatures</t>
  </si>
  <si>
    <t xml:space="preserve"> Foster an Improved Communications Network to Better Reach Vulnerable Populations and those Most in Need of Information and Assistance</t>
  </si>
  <si>
    <t>Identify vulnerable populations and foster an improved communications network in advance of a hazard event to facilitate communication efforts and outreach to those most in need of information and assistance. Expand upon current efforts to strengthen relationships with Framingham's Environmental Justice neighborhoods.</t>
  </si>
  <si>
    <t>Emergency Management Agency</t>
  </si>
  <si>
    <t>Operating Budget; MAPC Technical Assistance</t>
  </si>
  <si>
    <t>Conduct a Comprehensive Assessment of Water Resources that could Serve Framingham in the Event of Disruption from the MWRA</t>
  </si>
  <si>
    <t xml:space="preserve">Evaluate local water resources to serve the community and process to utilize these water bodies in crticial emergency situations to support residents.  </t>
  </si>
  <si>
    <t>DPW, PCCD, MWRA</t>
  </si>
  <si>
    <t>Drought</t>
  </si>
  <si>
    <t>Assess Public and Private Dams and Develop Designs for Improvements/Replacement where Necessary</t>
  </si>
  <si>
    <t xml:space="preserve">Evaluate the condition of 2 public dams owned by the City. Coordinate with other public and private dam owners to help support the health and resilience of this infrastructure. </t>
  </si>
  <si>
    <t>DPW, United States Army Corps of Engineers, Private Dam Owners, PCCD</t>
  </si>
  <si>
    <t>Operating Budget; Administrative Resources</t>
  </si>
  <si>
    <t>Develop a City-wide Comprehensive Tree and Forest Management Program</t>
  </si>
  <si>
    <t>Development of a plan to identify, remove, and replace problem trees, preserve intact forests and street tree cover, provide guidance and resources for gradually moving toward more climate-resilient trees and forest communities (e.g. species that will tolerate warmer temperatures) and develop guidelines to manage conversion of forest land and require shade tree plantings in new developments to promote erosion control and improved infiltration.</t>
  </si>
  <si>
    <t>Tree Warden</t>
  </si>
  <si>
    <t>DPW, Sustainability Coordinator, PCCD</t>
  </si>
  <si>
    <t>Extreme Temperature, Severe Weather</t>
  </si>
  <si>
    <t>Expand Outreach on Water Conservation</t>
  </si>
  <si>
    <t xml:space="preserve">Expand water conservation efforts for Framingham residents and businesses to mitigate consumption of MWRA and local well water. </t>
  </si>
  <si>
    <t>Massachusetts Water Resource Authroity (MWRA), Sustainability Coordinator</t>
  </si>
  <si>
    <t>Develop Comprehensive Plan for Beaver Management</t>
  </si>
  <si>
    <t>Development of a plan to mitigate against unpredictable
flooding/impoundment impacts. Establish creative engineering solutions, identify suitable areas for beaver relocation or where beaver activity may be creating flood storage that contributes to
resiliency, and consider the development of special legislation to give the City authority to address problematic beaver dams on private property. Evaluate permitting feasibility of beaver deceivers or other non-lethal methods to mitigating the flood impact of problem beavers in flood-prone areas.</t>
  </si>
  <si>
    <t>PCCD, Health Department</t>
  </si>
  <si>
    <t>Develop a City-wide Business Resilience Plan to support local businesses and make the business community more resilient.</t>
  </si>
  <si>
    <t>Develop plan to support local businesses and make the business community more resilient. Identify business development areas where impacts from climate hazards can be easily avoided or mitigated (e.g., by avoiding floodplains or areas of known drainage-related flooding) and targeted improvements, such as a microgrid and rooftop solar installations, employed to provide extra resilience to community businesses in the Downtown and I-90 Exits 12 and 13 areas.</t>
  </si>
  <si>
    <t>Partner with Local Utility on Climate Resilience Efforts</t>
  </si>
  <si>
    <t>Enhance coordination to identify and address vulnerabilities in utility infrastructure and enhance communication and cooperation between the City and private utilities.</t>
  </si>
  <si>
    <t>DPW, CPFM, Schools</t>
  </si>
  <si>
    <t>Coordinate Regional Management Efforts of Lake Cochituate</t>
  </si>
  <si>
    <t>Mass DCR, Town of Natick, Town of Wayland</t>
  </si>
  <si>
    <t>Emergency Management Agency, MWRTA, MBTA</t>
  </si>
  <si>
    <t>Coordinate Local Community Organizations to Develop Educational Messaging and/or Programming to Transfer Climate Change Risk and Vulnerability Knowledge to the General Public</t>
  </si>
  <si>
    <t xml:space="preserve">Communicate with Framingham State University, Mass Bay Community College, and other local organizations to increase awarness of climate change risks. </t>
  </si>
  <si>
    <t>PCCD, DPW, Sustainability Committee</t>
  </si>
  <si>
    <t>Continue to Support Coordinated Efforts to Provide Emergency Shelters</t>
  </si>
  <si>
    <t>Provide shelters that that effectively serve
Framingham’s population during hazard events, including cooling and warming centers.</t>
  </si>
  <si>
    <t>Framingham Public Schools Director of Buildings and Grounds, Director of Capital Projects and Facilities Management</t>
  </si>
  <si>
    <t>DPW, CPFM, FPS</t>
  </si>
  <si>
    <t>Explore and Evaluate Means of Improving Resiliency at Historical Properties</t>
  </si>
  <si>
    <t>Identify opportunities to improve the resilience of municipal and private historical facilities throughout the community.</t>
  </si>
  <si>
    <t>Framingham Historical Society, CPFM, Community Preservation Committee</t>
  </si>
  <si>
    <t>Facilitate Education for Prospective Homebuyers and Realtors to Address Flood Risks</t>
  </si>
  <si>
    <t>Provide education to make sure that buyers are aware of what it means to purchase a home that may be located in or near a floodplain and educate residents on protections such as flood insurance that can mitigate financial risks associated with climate hazards. Target landlord associations and realtors to encourage risk communication.</t>
  </si>
  <si>
    <t>Estimated Benefit</t>
  </si>
  <si>
    <t>Conduct Robust Transportation Resiliency Planning</t>
  </si>
  <si>
    <t xml:space="preserve">Develop a plan or ammendment to 2022 Transportation Master Plan to ensure that access is maintained in and
out of the City and throughout the MetroWest region during hazard events with emphasis on facilitating emergency operations. The plan will study key junctions such as Exit 13, Exit 12, and the Route 9/126 intersection. Development of the plan will require coordination with the MWRTA and MBTA to assess the resiliency of commuter transportation. </t>
  </si>
  <si>
    <t xml:space="preserve">Conduct Study of Municipal Facilities for Surge Protection
</t>
  </si>
  <si>
    <t xml:space="preserve">The intensification of climate change impacts threatens critical local infrastructure including the electrical grid and powered devices. Disruptions to the electrical grid caused by outages (severe winds, snowstorms, flooding) and brownouts (stemming from excessive demand during extreme weather) can severly damage connected equipment and reduce or delay the ability of critical facilities to support the public. 
This measures invovles an analysis of critical municipal facilities for vulnerabilities and power quality needs to ensure the availability of electronics and other electrical equipment in an emergency situation. 
</t>
  </si>
  <si>
    <t>Evaluate and Enhance Current Bylaws and Regulations Regarding Floodplain Development</t>
  </si>
  <si>
    <t>Acquire 103 Guild Street Property</t>
  </si>
  <si>
    <t>Acquisition of a property with flood storage value for EJ neighborhood within Framingham.</t>
  </si>
  <si>
    <t>Align Capital Projects in EJ Neighborhoods to Advance Climate Resiliency</t>
  </si>
  <si>
    <t>Departments will use design features that reduce the risk of climate change on EJ communities for construction projects. CDBG funding could be a tool for departments and local neighborhoods to advance such measures.</t>
  </si>
  <si>
    <t>including studying ways to reduce pesticide and nutrient inputs from stormwater runoff.</t>
  </si>
  <si>
    <t>Maximize Local Energy Efficiency to Reduce Stress on Grid Demand During Peak Usage &amp; Improve Passive Survivability of Facilities</t>
  </si>
  <si>
    <t>The intensification of climate change impacts threatens critical local infrastructure including the electrical grid and powered devices. Energy efficient, well-insulated buildings can maintain habitable conditions for longer durations during prolonged utility outages.</t>
  </si>
  <si>
    <t>Promote Cool Roof Designs, Rooftop Renewable Energy Systems, Green Infrastructure to Mitigate Heat Island Impacts</t>
  </si>
  <si>
    <t xml:space="preserve">Educate the public about cool roofs and green roofs that help residents better manage extreme temperatures within local buildings. </t>
  </si>
  <si>
    <t>Capital Budget, MAPC, Department of Housing and Urban Development Technical Assistance</t>
  </si>
  <si>
    <t>Purchase &amp; Install 4 Automated Weather Stations and Additional Pavement Sensors</t>
  </si>
  <si>
    <t xml:space="preserve">Rehabilitation of the Worcester Road Pump Station is underway. </t>
  </si>
  <si>
    <t>Mitigation Goals</t>
  </si>
  <si>
    <t>Structure &amp; Infrastructure Projects</t>
  </si>
  <si>
    <t>Natural Systems Protection</t>
  </si>
  <si>
    <t>Education &amp; Awareness Programs</t>
  </si>
  <si>
    <t>Emergency Preparedness</t>
  </si>
  <si>
    <t>Very High</t>
  </si>
  <si>
    <t>High</t>
  </si>
  <si>
    <t>Low</t>
  </si>
  <si>
    <t>Project Status</t>
  </si>
  <si>
    <t>Unknown</t>
  </si>
  <si>
    <r>
      <t xml:space="preserve">YES - </t>
    </r>
    <r>
      <rPr>
        <i/>
        <sz val="10"/>
        <color theme="1"/>
        <rFont val="Calibri"/>
        <family val="2"/>
        <scheme val="minor"/>
      </rPr>
      <t>updated/revised description provided at right, if applicable</t>
    </r>
  </si>
  <si>
    <r>
      <t xml:space="preserve">NO - </t>
    </r>
    <r>
      <rPr>
        <i/>
        <sz val="10"/>
        <color theme="1"/>
        <rFont val="Calibri"/>
        <family val="2"/>
        <scheme val="minor"/>
      </rPr>
      <t>explanation provided at left</t>
    </r>
  </si>
  <si>
    <t>#</t>
  </si>
  <si>
    <t>TOTAL SCORE</t>
  </si>
  <si>
    <t>Responsible Department</t>
  </si>
  <si>
    <t>Purchase &amp; install 4 automated weather stations</t>
  </si>
  <si>
    <t>Web based public portal for stream gauge data</t>
  </si>
  <si>
    <t>CRS program assessment</t>
  </si>
  <si>
    <t>Develop and implement a residential rain garden program</t>
  </si>
  <si>
    <t>Acquisition and Relocation or flood protection of private properties with repetitive loss in Walnut Street neighborhood</t>
  </si>
  <si>
    <t xml:space="preserve">A requirement for the CRS Program for all repetitive loss communities, utilize standard planning process to develop a Comprehensive Flood Hazard Mitigation Plan for the City. To ensure cotninued value to the community and compliance with CRS Program requirements, updates to the plan would be required every 5 years. </t>
  </si>
  <si>
    <t>Notes</t>
  </si>
  <si>
    <t>Data source for cost: https://wbt.dot.state.fl.us/ois/TSMO/TrafficSignalBudgetingCostsAccessibleTables.htm, 
https://www.roadsbridges.com/safety/article/10644638/safety-2013-traffic-sunlights</t>
  </si>
  <si>
    <t>MAPC Accelerating Climate Resilience (ACR) Grant Program</t>
  </si>
  <si>
    <t xml:space="preserve">Develop a green infrastructure marketing/education campaign focusing on businesses and large commerical developments to help mitigate stormwater runoff and the heat island effect, particularly in areas of downtown Framingham with high levels of immereable surface and flooding risks. This program would support requirements of the City's NPDES MS4 permit. </t>
  </si>
  <si>
    <t>Implement emergency backup power generation (such as solar PV and batteries) to power traffic signals in the event of power disruptions due to natural hazards (such as severe storms) and hazard-related events. 
For example, during a 2013 storm event, power was lost at a major intersection's traffic signal for 6 days. Police details were required, pulling limited emergency personnel from other weather-related emergencies. Loss of power to traffic signals compounds hazardous travel conditions. Emergency, back-up generators for traffic signals will help facilitate traffic flow and mitigate hazardous conditions.</t>
  </si>
  <si>
    <t xml:space="preserve">The Worcester Road Pumping Station is Framingham's second-largest wastewater station, responsible for collecting and pumping sewage for over 4,000 homes and more than 200 businesses. The station provides service to approximately 25% of the city. 
Originally constructed in 1963, the station's equipment is outdated, does not meet current DPW standards, does not have a full backup power supply, and is at the end of its reliable service life. The pump station also does not meet current building codes, and the superstructure, including the roof, has structural deficiencies and will need replacement to extend the building’s life. Rehabilitation of the pump station will modernize the facility and ensure reliable operation in years ahead. </t>
  </si>
  <si>
    <t>Approximate Cost</t>
  </si>
  <si>
    <t>Internal Capacity</t>
  </si>
  <si>
    <t>Equity Focus</t>
  </si>
  <si>
    <t>Protection of Lives</t>
  </si>
  <si>
    <t>Protection of Critical Facilities or Infrastructure</t>
  </si>
  <si>
    <t>Protection of Natural Resources</t>
  </si>
  <si>
    <t>Alignment with Objectives</t>
  </si>
  <si>
    <t>Anticipated Scale of Impact</t>
  </si>
  <si>
    <t>Action Prioritization</t>
  </si>
  <si>
    <t>Action Contextualization</t>
  </si>
  <si>
    <t>MassDEP Sustainable Materials Recovery Program (SMRP)</t>
  </si>
  <si>
    <t xml:space="preserve">Reimplement a residential rain barrel program to offer discounted rain barrels to help improve stormwater management, reducing the risk of flooding as well as enabling residents to mitgate the impact of droughts. </t>
  </si>
  <si>
    <t xml:space="preserve">Utilize the redesign of the Mary Dennision Park as an opportunity to preserve existing flood storage capacity located at the back of the facility. Protection of this flood storage will improve the resilience of local infrastructure and community facilities, such as adjacent affordable housing, to flooding. </t>
  </si>
  <si>
    <t>Mary Dennison Settlement and Town Meeting / Capital Budget</t>
  </si>
  <si>
    <t>SVT, CPA Funding</t>
  </si>
  <si>
    <t>Develop and implement design and permitting for wetland, stream channel, and streambank restorations to reduce flooding and increase brook capacity in the Walnut Street/Sucker Brook Drainage Area.</t>
  </si>
  <si>
    <t>$$$$
($20 - $25 million)</t>
  </si>
  <si>
    <t>$$$$
($2 - 2.5 million)</t>
  </si>
  <si>
    <t>$$$
($950k)</t>
  </si>
  <si>
    <t>$
($10k)</t>
  </si>
  <si>
    <t>$$ 
($50k)</t>
  </si>
  <si>
    <t>$$$
(Lake Waushakum Infrastructure and Water Quality Improvements $600k)</t>
  </si>
  <si>
    <t xml:space="preserve">Conduct an analysis of critical municipal facilities for vulnerabilities and power quality needs to ensure the long-term reliability of electronics and other building-connected electrical equipment in an emergency situation such as a prolonged climatic hazard. The intensification of climate change impacts threatens critical local infrastructure including the electrical grid and powered devices. Disruptions to the electrical grid caused by outages (severe winds, snowstorms, flooding) and brownouts (stemming from excessive demand during extreme weather) can severly damage connected equipment and reduce or delay the ability of critical facilities to support the public. </t>
  </si>
  <si>
    <t xml:space="preserve">$$
($50,000)
</t>
  </si>
  <si>
    <t>$
(Staff Time Commitment)</t>
  </si>
  <si>
    <t>$
(Staff Time and HUD Technical Assistance)</t>
  </si>
  <si>
    <t xml:space="preserve"> U.S. Department of Housing and Urban Development Technical Assistance, CBDG funds</t>
  </si>
  <si>
    <t xml:space="preserve">Purchase and install 4 automated weather stations throughout the City, with web-based access. Weather stations will assist DPW personnel with assessing storms to improve response to extreme precipitation, high winds, and winter storms. They will also assist the Police Deprtment &amp; Fire Department with emergency response for storm events. Additionally, the DPW Highway Department use pavement sensors to evaluate the temperature of pavement during cold weather. Installation of additional sensors will enhance the Highway Department's ability to identify roads for pretreatment which reduces roadway icing and other hazards associated with winter storms. </t>
  </si>
  <si>
    <t>$$
($10k &lt; $100k)</t>
  </si>
  <si>
    <t>Integrate flood storage capacity as a criterion in the City's Open Space Plan's priority list of open space parcels to protect from future development. 
Inclusion of this information in the analysis will help the City more clearly identify properties that would be prime candidates for increasing flood storage and mitigate flooding impacts.</t>
  </si>
  <si>
    <t>Install additional automated stream gauges (surface water level sensors and communications equipment) at high risk areas, including Angelica Drive (Angelica Brook) Bates Rd (Beaver Dam Brook).</t>
  </si>
  <si>
    <t>$$$
($15,000-$30,000/each)</t>
  </si>
  <si>
    <r>
      <t xml:space="preserve">Integrate relevant HMP priorities and actions into the development of the City's Climate Action Plan (2023). Development of the City's first </t>
    </r>
    <r>
      <rPr>
        <i/>
        <sz val="11"/>
        <color rgb="FF000000"/>
        <rFont val="Calibri"/>
        <family val="2"/>
      </rPr>
      <t xml:space="preserve">Climate Action Plan </t>
    </r>
    <r>
      <rPr>
        <sz val="11"/>
        <color rgb="FF000000"/>
        <rFont val="Calibri"/>
        <family val="2"/>
      </rPr>
      <t xml:space="preserve">will be underway in October 2022 and coordination with relevant items from the HMP plan will ensure expedient progress toward goals and generally support efforts to improve the resiliency of the community. </t>
    </r>
  </si>
  <si>
    <t>$$$$
(Over $1 million)</t>
  </si>
  <si>
    <t>Identify vulnerable populations and foster an improved communications network in advance of hazard events to facilitate communication efforts and outreach to those most in need of information and assistance. Expand upon current efforts to strengthen relationships with Framingham's Environmental Justice neighborhoods.</t>
  </si>
  <si>
    <t xml:space="preserve">Explore the implementation of solar PV, battery storage, and other renewable energy technologies to provide clean energy resilience to critical municipal facilities as part of efforts to epand renewable energy technologies </t>
  </si>
  <si>
    <t>Development of a plan to mitigate against unpredictable flooding/impoundment impacts. Establish creative engineering solutions, identify suitable areas for beaver relocation or where beaver activity may be creating flood storage that contributes to resiliency, and consider the development of special legislation to give the City authority to address problematic beaver dams on private property. Evaluate permitting feasibility of beaver deceivers or other non-lethal methods to mitigating the flood impact of problem beavers in flood-prone areas.</t>
  </si>
  <si>
    <t>$
(Under $10k)</t>
  </si>
  <si>
    <t xml:space="preserve">Communicate with Framingham State University, Mass Bay Community College, and other local organizations to increase awareness of climate change risks. </t>
  </si>
  <si>
    <t xml:space="preserve">Identify opportunities to improve the resilience of municipal and private historical facilities throughout the community to climate change impacts such as extreme heat, severe weather, and flooding. </t>
  </si>
  <si>
    <t>Provide shelters that that effectively serve Framingham’s population during hazard events, including cooling and warming centers such as the Framingham Public Library branches and the Callahan Senior Center. Evaluate the necessity of locations over time to support vulnerable populations.</t>
  </si>
  <si>
    <t>Operating Budget; EEA Planning Assistnace Grant</t>
  </si>
  <si>
    <t>Emergency Management Agency, MWRTA, MBTA, Sustainability Coordinator</t>
  </si>
  <si>
    <t xml:space="preserve">Work with state agencies and neighboring communities such as Towns of Natick and Wayland to reduce pesticide and nutrient inputs from stormwater runoff through public engagement and education. </t>
  </si>
  <si>
    <t xml:space="preserve">$
(Under $10k)
</t>
  </si>
  <si>
    <t>PCCD, Conservation Commission, Health Department</t>
  </si>
  <si>
    <t xml:space="preserve">$$
($10k &lt; $100k)
</t>
  </si>
  <si>
    <t xml:space="preserve">Expand water conservation efforts for Framingham residents and businesses to mitigate consumption of MWRA and local well water to improve local resiliency to droguht conditions. </t>
  </si>
  <si>
    <t>DCR Ubran Forestry Grant; MAPC Acclerating Climate Resiliency Grant; Capital Budget</t>
  </si>
  <si>
    <t xml:space="preserve">Evaluate the condition of two public dams owned by the City: the Landham Pond Dam and the Mt. Wayte Outlet Works. Coordinate with other public and private dam owners, such as Massachusetts Water Resources Authority (MWRA) and Massachusetts Department of Conservation and Recreation (DCR) and DCR to help support the health and resilience of this infrastructure. </t>
  </si>
  <si>
    <t xml:space="preserve">Develop and publicize neighborhood and regional evacuation routes to support the safe evacuation of Framingham residents, with emphasis on vulnerable populations.  </t>
  </si>
  <si>
    <t>Director of Emergency Management</t>
  </si>
  <si>
    <t>EMA, Police Departmnet, DPW, MEMA</t>
  </si>
  <si>
    <t xml:space="preserve">Implement flood and drainage mitigation measures in the Hemenway neighborhood associated with the removal of the Landham Pond Dam. The implementation of these measures is contingent on the acquisition of the CSX property associated with the Bruce Freeman Rail Trail. </t>
  </si>
  <si>
    <t>$$$$
(Over $2 million)</t>
  </si>
  <si>
    <t>$$$$
(Over $20 million)</t>
  </si>
  <si>
    <t>$$ 
($10k &lt; $100k)</t>
  </si>
  <si>
    <t>Conduct a power quality and surge protection study of critical municipal facilities.</t>
  </si>
  <si>
    <t>Evaluate and enhance current ordinances and regulations regarding floodplain development.</t>
  </si>
  <si>
    <t>Evaluate satellite locations to supplement DPW operations center and salt storage.</t>
  </si>
  <si>
    <t>Develop a citywide comprehensive tree and forest management program.</t>
  </si>
  <si>
    <t xml:space="preserve">Evaluate an alternative location for salt strorage that is currently located at the Henry Street Garage in order to provide better support citywide and reduce response times during severe winter weather and storms. </t>
  </si>
  <si>
    <t>Complete rehabilitation of the Worcester Road Sewer Pump Station.</t>
  </si>
  <si>
    <t xml:space="preserve">Implement draingage improvements to support transportation networks and associated properties. </t>
  </si>
  <si>
    <t>Capital Budget, MVP Action Grant, DCR Urban Forestry Challenge Grant</t>
  </si>
  <si>
    <t>$$$
($100k - $500k)</t>
  </si>
  <si>
    <t>Retrofit, update, or replace undersized and unsafe culverts.</t>
  </si>
  <si>
    <t>Implement emergency generators for traffic signals.</t>
  </si>
  <si>
    <t>Purchase &amp; install automated weather stations and additional pavement sensors.</t>
  </si>
  <si>
    <t>Install additional stream gauges and web-based public portal for stream gauge data.</t>
  </si>
  <si>
    <t>Facilitate education for prospective homebuyers and realtors to address flood risks.</t>
  </si>
  <si>
    <t>Coordinate local community organizations to develop educational messaging and/or programming to transfer climate change risk and vulnerability knowledge to the general public.</t>
  </si>
  <si>
    <t>Coordinate regional management efforts of Lake Cochituate.</t>
  </si>
  <si>
    <t>Conduct a community engagement campaign on water conservation.</t>
  </si>
  <si>
    <t>Foster an improved communications network to better reach vulnerable populations and those most in need of information and assistance.</t>
  </si>
  <si>
    <t>Plan and post neighborhood and regional evacuation routes.</t>
  </si>
  <si>
    <r>
      <rPr>
        <b/>
        <sz val="10"/>
        <color theme="1"/>
        <rFont val="Calibri"/>
        <family val="2"/>
        <scheme val="minor"/>
      </rPr>
      <t>High</t>
    </r>
    <r>
      <rPr>
        <sz val="10"/>
        <color theme="1"/>
        <rFont val="Calibri"/>
        <family val="2"/>
        <scheme val="minor"/>
      </rPr>
      <t xml:space="preserve"> (Flood, Severe Winter Storms, Extreme Temperatures)= 3
</t>
    </r>
    <r>
      <rPr>
        <b/>
        <sz val="10"/>
        <color theme="1"/>
        <rFont val="Calibri"/>
        <family val="2"/>
        <scheme val="minor"/>
      </rPr>
      <t>Medium</t>
    </r>
    <r>
      <rPr>
        <sz val="10"/>
        <color theme="1"/>
        <rFont val="Calibri"/>
        <family val="2"/>
        <scheme val="minor"/>
      </rPr>
      <t xml:space="preserve"> (Hurricanes/Wind, Thunderstorms, Drought, Infectious Disease)= 2
</t>
    </r>
    <r>
      <rPr>
        <b/>
        <sz val="10"/>
        <color theme="1"/>
        <rFont val="Calibri"/>
        <family val="2"/>
        <scheme val="minor"/>
      </rPr>
      <t xml:space="preserve">Low </t>
    </r>
    <r>
      <rPr>
        <sz val="10"/>
        <color theme="1"/>
        <rFont val="Calibri"/>
        <family val="2"/>
        <scheme val="minor"/>
      </rPr>
      <t>(Landslide, Wildfires, Tornadoes, Earthquakes, Invasive Species)= 1</t>
    </r>
  </si>
  <si>
    <r>
      <rPr>
        <b/>
        <sz val="10"/>
        <color theme="1"/>
        <rFont val="Calibri"/>
        <family val="2"/>
        <scheme val="minor"/>
      </rPr>
      <t>Low</t>
    </r>
    <r>
      <rPr>
        <sz val="10"/>
        <color theme="1"/>
        <rFont val="Calibri"/>
        <family val="2"/>
        <scheme val="minor"/>
      </rPr>
      <t xml:space="preserve"> (Under $10k)= 3
</t>
    </r>
    <r>
      <rPr>
        <b/>
        <sz val="10"/>
        <color theme="1"/>
        <rFont val="Calibri"/>
        <family val="2"/>
        <scheme val="minor"/>
      </rPr>
      <t xml:space="preserve">Medium </t>
    </r>
    <r>
      <rPr>
        <sz val="10"/>
        <color theme="1"/>
        <rFont val="Calibri"/>
        <family val="2"/>
        <scheme val="minor"/>
      </rPr>
      <t xml:space="preserve">($10k - $100k)= 2 
</t>
    </r>
    <r>
      <rPr>
        <b/>
        <sz val="10"/>
        <color theme="1"/>
        <rFont val="Calibri"/>
        <family val="2"/>
        <scheme val="minor"/>
      </rPr>
      <t>High</t>
    </r>
    <r>
      <rPr>
        <sz val="10"/>
        <color theme="1"/>
        <rFont val="Calibri"/>
        <family val="2"/>
        <scheme val="minor"/>
      </rPr>
      <t xml:space="preserve"> ($100k - $500k)= 1
</t>
    </r>
    <r>
      <rPr>
        <b/>
        <sz val="10"/>
        <color theme="1"/>
        <rFont val="Calibri"/>
        <family val="2"/>
        <scheme val="minor"/>
      </rPr>
      <t>Very High</t>
    </r>
    <r>
      <rPr>
        <sz val="10"/>
        <color theme="1"/>
        <rFont val="Calibri"/>
        <family val="2"/>
        <scheme val="minor"/>
      </rPr>
      <t xml:space="preserve"> ($Over $500k)= 0</t>
    </r>
  </si>
  <si>
    <r>
      <rPr>
        <b/>
        <sz val="10"/>
        <color theme="1"/>
        <rFont val="Calibri"/>
        <family val="2"/>
        <scheme val="minor"/>
      </rPr>
      <t>Low Resource Commitment</t>
    </r>
    <r>
      <rPr>
        <sz val="10"/>
        <color theme="1"/>
        <rFont val="Calibri"/>
        <family val="2"/>
        <scheme val="minor"/>
      </rPr>
      <t xml:space="preserve">= 2
</t>
    </r>
    <r>
      <rPr>
        <b/>
        <sz val="10"/>
        <color theme="1"/>
        <rFont val="Calibri"/>
        <family val="2"/>
        <scheme val="minor"/>
      </rPr>
      <t>Medium Resource Commitment</t>
    </r>
    <r>
      <rPr>
        <sz val="10"/>
        <color theme="1"/>
        <rFont val="Calibri"/>
        <family val="2"/>
        <scheme val="minor"/>
      </rPr>
      <t xml:space="preserve">= 1
</t>
    </r>
    <r>
      <rPr>
        <b/>
        <sz val="10"/>
        <color theme="1"/>
        <rFont val="Calibri"/>
        <family val="2"/>
        <scheme val="minor"/>
      </rPr>
      <t>High Resource Commitment</t>
    </r>
    <r>
      <rPr>
        <sz val="10"/>
        <color theme="1"/>
        <rFont val="Calibri"/>
        <family val="2"/>
        <scheme val="minor"/>
      </rPr>
      <t xml:space="preserve"> = 0</t>
    </r>
  </si>
  <si>
    <r>
      <rPr>
        <b/>
        <sz val="10"/>
        <color theme="1"/>
        <rFont val="Calibri"/>
        <family val="2"/>
        <scheme val="minor"/>
      </rPr>
      <t xml:space="preserve">1-2 </t>
    </r>
    <r>
      <rPr>
        <sz val="10"/>
        <color theme="1"/>
        <rFont val="Calibri"/>
        <family val="2"/>
        <scheme val="minor"/>
      </rPr>
      <t xml:space="preserve">Years= 3
</t>
    </r>
    <r>
      <rPr>
        <b/>
        <sz val="10"/>
        <color theme="1"/>
        <rFont val="Calibri"/>
        <family val="2"/>
        <scheme val="minor"/>
      </rPr>
      <t>3-4</t>
    </r>
    <r>
      <rPr>
        <sz val="10"/>
        <color theme="1"/>
        <rFont val="Calibri"/>
        <family val="2"/>
        <scheme val="minor"/>
      </rPr>
      <t xml:space="preserve"> Years= 2
</t>
    </r>
    <r>
      <rPr>
        <b/>
        <sz val="10"/>
        <color theme="1"/>
        <rFont val="Calibri"/>
        <family val="2"/>
        <scheme val="minor"/>
      </rPr>
      <t>5 or More Years</t>
    </r>
    <r>
      <rPr>
        <sz val="10"/>
        <color theme="1"/>
        <rFont val="Calibri"/>
        <family val="2"/>
        <scheme val="minor"/>
      </rPr>
      <t>= 1</t>
    </r>
  </si>
  <si>
    <r>
      <rPr>
        <b/>
        <sz val="10"/>
        <color theme="1"/>
        <rFont val="Calibri"/>
        <family val="2"/>
        <scheme val="minor"/>
      </rPr>
      <t>Direct Support</t>
    </r>
    <r>
      <rPr>
        <sz val="10"/>
        <color theme="1"/>
        <rFont val="Calibri"/>
        <family val="2"/>
        <scheme val="minor"/>
      </rPr>
      <t xml:space="preserve">= 3
</t>
    </r>
    <r>
      <rPr>
        <b/>
        <sz val="10"/>
        <color theme="1"/>
        <rFont val="Calibri"/>
        <family val="2"/>
        <scheme val="minor"/>
      </rPr>
      <t>Indirect Support</t>
    </r>
    <r>
      <rPr>
        <sz val="10"/>
        <color theme="1"/>
        <rFont val="Calibri"/>
        <family val="2"/>
        <scheme val="minor"/>
      </rPr>
      <t xml:space="preserve">= 2
</t>
    </r>
    <r>
      <rPr>
        <b/>
        <sz val="10"/>
        <color theme="1"/>
        <rFont val="Calibri"/>
        <family val="2"/>
        <scheme val="minor"/>
      </rPr>
      <t>No Support</t>
    </r>
    <r>
      <rPr>
        <sz val="10"/>
        <color theme="1"/>
        <rFont val="Calibri"/>
        <family val="2"/>
        <scheme val="minor"/>
      </rPr>
      <t>= 0</t>
    </r>
  </si>
  <si>
    <r>
      <rPr>
        <b/>
        <sz val="10"/>
        <color theme="1"/>
        <rFont val="Calibri"/>
        <family val="2"/>
        <scheme val="minor"/>
      </rPr>
      <t>Yes</t>
    </r>
    <r>
      <rPr>
        <sz val="10"/>
        <color theme="1"/>
        <rFont val="Calibri"/>
        <family val="2"/>
        <scheme val="minor"/>
      </rPr>
      <t xml:space="preserve">= 3
</t>
    </r>
    <r>
      <rPr>
        <b/>
        <sz val="10"/>
        <color theme="1"/>
        <rFont val="Calibri"/>
        <family val="2"/>
        <scheme val="minor"/>
      </rPr>
      <t>No</t>
    </r>
    <r>
      <rPr>
        <sz val="10"/>
        <color theme="1"/>
        <rFont val="Calibri"/>
        <family val="2"/>
        <scheme val="minor"/>
      </rPr>
      <t>= 0</t>
    </r>
  </si>
  <si>
    <r>
      <rPr>
        <b/>
        <sz val="10"/>
        <color theme="1"/>
        <rFont val="Calibri"/>
        <family val="2"/>
        <scheme val="minor"/>
      </rPr>
      <t>Yes</t>
    </r>
    <r>
      <rPr>
        <sz val="10"/>
        <color theme="1"/>
        <rFont val="Calibri"/>
        <family val="2"/>
        <scheme val="minor"/>
      </rPr>
      <t xml:space="preserve">= 2
</t>
    </r>
    <r>
      <rPr>
        <b/>
        <sz val="10"/>
        <color theme="1"/>
        <rFont val="Calibri"/>
        <family val="2"/>
        <scheme val="minor"/>
      </rPr>
      <t>No</t>
    </r>
    <r>
      <rPr>
        <sz val="10"/>
        <color theme="1"/>
        <rFont val="Calibri"/>
        <family val="2"/>
        <scheme val="minor"/>
      </rPr>
      <t>= 0</t>
    </r>
  </si>
  <si>
    <r>
      <rPr>
        <b/>
        <sz val="10"/>
        <color rgb="FF000000"/>
        <rFont val="Calibri"/>
        <family val="2"/>
        <scheme val="minor"/>
      </rPr>
      <t>Yes</t>
    </r>
    <r>
      <rPr>
        <sz val="10"/>
        <color rgb="FF000000"/>
        <rFont val="Calibri"/>
        <family val="2"/>
        <scheme val="minor"/>
      </rPr>
      <t xml:space="preserve">=2
</t>
    </r>
    <r>
      <rPr>
        <b/>
        <sz val="10"/>
        <color rgb="FF000000"/>
        <rFont val="Calibri"/>
        <family val="2"/>
        <scheme val="minor"/>
      </rPr>
      <t>No=</t>
    </r>
    <r>
      <rPr>
        <sz val="10"/>
        <color rgb="FF000000"/>
        <rFont val="Calibri"/>
        <family val="2"/>
        <scheme val="minor"/>
      </rPr>
      <t>0</t>
    </r>
  </si>
  <si>
    <r>
      <rPr>
        <b/>
        <sz val="10"/>
        <color rgb="FF000000"/>
        <rFont val="Calibri"/>
        <family val="2"/>
        <scheme val="minor"/>
      </rPr>
      <t>Large</t>
    </r>
    <r>
      <rPr>
        <sz val="10"/>
        <color rgb="FF000000"/>
        <rFont val="Calibri"/>
        <family val="2"/>
        <scheme val="minor"/>
      </rPr>
      <t xml:space="preserve">= 3
</t>
    </r>
    <r>
      <rPr>
        <b/>
        <sz val="10"/>
        <color rgb="FF000000"/>
        <rFont val="Calibri"/>
        <family val="2"/>
        <scheme val="minor"/>
      </rPr>
      <t>Medium</t>
    </r>
    <r>
      <rPr>
        <sz val="10"/>
        <color rgb="FF000000"/>
        <rFont val="Calibri"/>
        <family val="2"/>
        <scheme val="minor"/>
      </rPr>
      <t xml:space="preserve">= 2
</t>
    </r>
    <r>
      <rPr>
        <b/>
        <sz val="10"/>
        <color rgb="FF000000"/>
        <rFont val="Calibri"/>
        <family val="2"/>
        <scheme val="minor"/>
      </rPr>
      <t>Small</t>
    </r>
    <r>
      <rPr>
        <sz val="10"/>
        <color rgb="FF000000"/>
        <rFont val="Calibri"/>
        <family val="2"/>
        <scheme val="minor"/>
      </rPr>
      <t xml:space="preserve">= 1
</t>
    </r>
    <r>
      <rPr>
        <b/>
        <sz val="10"/>
        <color rgb="FF000000"/>
        <rFont val="Calibri"/>
        <family val="2"/>
        <scheme val="minor"/>
      </rPr>
      <t>Minor</t>
    </r>
    <r>
      <rPr>
        <sz val="10"/>
        <color rgb="FF000000"/>
        <rFont val="Calibri"/>
        <family val="2"/>
        <scheme val="minor"/>
      </rPr>
      <t>= 0</t>
    </r>
  </si>
  <si>
    <r>
      <t xml:space="preserve">Integrate relevant hazard mitigation plan priorities and actions into the City's forthcoming </t>
    </r>
    <r>
      <rPr>
        <b/>
        <i/>
        <sz val="11"/>
        <color rgb="FF000000"/>
        <rFont val="Calibri"/>
        <family val="2"/>
      </rPr>
      <t>Climate Action Plan</t>
    </r>
    <r>
      <rPr>
        <b/>
        <sz val="11"/>
        <color rgb="FF000000"/>
        <rFont val="Calibri"/>
        <family val="2"/>
      </rPr>
      <t>.</t>
    </r>
  </si>
  <si>
    <t>$$
($25k &lt; $50k?)</t>
  </si>
  <si>
    <r>
      <t xml:space="preserve">Integrate flood storage review into </t>
    </r>
    <r>
      <rPr>
        <b/>
        <i/>
        <sz val="11"/>
        <color theme="1"/>
        <rFont val="Calibri"/>
        <family val="2"/>
        <scheme val="minor"/>
      </rPr>
      <t>Open Space Plan.</t>
    </r>
  </si>
  <si>
    <t>$
(Staff Time Commitment, Technical Assistance)</t>
  </si>
  <si>
    <t xml:space="preserve">Assess City-owned dams and engage other public and private dam owners  in Framingham on resilience. </t>
  </si>
  <si>
    <r>
      <t>Develop a citywide</t>
    </r>
    <r>
      <rPr>
        <b/>
        <i/>
        <sz val="11"/>
        <color rgb="FF000000"/>
        <rFont val="Calibri"/>
        <family val="2"/>
      </rPr>
      <t xml:space="preserve"> Business Resilience Plan</t>
    </r>
    <r>
      <rPr>
        <b/>
        <sz val="11"/>
        <color rgb="FF000000"/>
        <rFont val="Calibri"/>
        <family val="2"/>
      </rPr>
      <t>.</t>
    </r>
  </si>
  <si>
    <t>Improve flood storage at Mary Dennison Park.</t>
  </si>
  <si>
    <t>Acquire the 103 Guild Street property.</t>
  </si>
  <si>
    <t xml:space="preserve">Develop a plan or amendment to 2022 Transportation Master Plan to help safeguard transportation during natural hazard events with emphasis on facilitating emergency operations and  ensure that access is maintained in and out of the City and throughout the MetroWest region during hazard events. The plan will study key junctions such as Exit 13, Exit 12, and the Route 9/126 intersection. Development of the plan will require coordination with the MWRTA and MBTA to assess the resiliency of commuter transportation. </t>
  </si>
  <si>
    <t>Conduct robust transportation resiliency planning.</t>
  </si>
  <si>
    <t>Implement flood mitigation measures in the Walnut Street neighborhood.</t>
  </si>
  <si>
    <t>Develop standards to prioritize social equity in resilience project planning, design, and development.</t>
  </si>
  <si>
    <t>Reimplement residential rain barrel program.</t>
  </si>
  <si>
    <t xml:space="preserve">Continue to support coordinated efforts to provide emergency shelters and evaluate the specific needs for enhanced capacity in areas of the community. </t>
  </si>
  <si>
    <t>Total Score</t>
  </si>
  <si>
    <t xml:space="preserve">What level of hazards does the measure provide protection against? </t>
  </si>
  <si>
    <t xml:space="preserve">How much will the measure cost to implement? </t>
  </si>
  <si>
    <t xml:space="preserve">Does the measure require a signficant commitment of staff capacity or resources for operation and maintenance? </t>
  </si>
  <si>
    <t xml:space="preserve">How long will it take for the measure to convey its benefits from the start of implementation efforts? </t>
  </si>
  <si>
    <t xml:space="preserve">Does the measure provide support to Environmental Justice (EJ) and other Vulnerable Populations? </t>
  </si>
  <si>
    <t xml:space="preserve">Does the measure protect natural resources? </t>
  </si>
  <si>
    <t>Continue community engagement efforts to maximize the adoption of energy efficiency and clean energy technologies at new and existing buildings.</t>
  </si>
  <si>
    <t>Improve the resilience of local buildings to extreme weather conditions through community engagement focused on advancing clean energy and energy efficiency development in new and existing buildings. Community engagement should leverage and coordinate technical and financial resources from the utility, state, and other entities, such as the Mass Save Program, to empower residents and businesses to implement energy efficiency improvements and install clean energy systems. 
The intensification of climate change impacts threatens critical local infrastructure including the electrical grid and powered devices. Energy efficient, well-insulated buildings can maintain habitable conditions for longer durations in the event of prolonged utility outages that may be caused by flooding, severe weather, and extreme heat. Enhanced local energy efficiency can also reduce stress on the local electrical grid during periods of peak demand, increasing system reliability for nearby facilities.</t>
  </si>
  <si>
    <r>
      <t xml:space="preserve">Develop a </t>
    </r>
    <r>
      <rPr>
        <b/>
        <i/>
        <sz val="11"/>
        <color theme="1"/>
        <rFont val="Calibri"/>
        <family val="2"/>
        <scheme val="minor"/>
      </rPr>
      <t>Comprehensive Stormwater Master Plan.</t>
    </r>
  </si>
  <si>
    <t>Explore and evaluate means of improving resiliency at historic properties.</t>
  </si>
  <si>
    <t>How effective is the measure directly in protecting lives and mitigating injuries resulting from the targeted hazard(s)?</t>
  </si>
  <si>
    <t>Does the measure directly provide for the protection of critical facilities and infrastructure?</t>
  </si>
  <si>
    <t>Partner with the local utility on climate resilience efforts.</t>
  </si>
  <si>
    <t>Implement recommendations from the feasibility study for removal of the Landham Pond Dam.</t>
  </si>
  <si>
    <t xml:space="preserve">Does the measure align with any of  the  HMP objectives?  </t>
  </si>
  <si>
    <r>
      <rPr>
        <b/>
        <sz val="10"/>
        <color rgb="FF000000"/>
        <rFont val="Calibri"/>
        <family val="2"/>
        <scheme val="minor"/>
      </rPr>
      <t>Broad Support</t>
    </r>
    <r>
      <rPr>
        <sz val="10"/>
        <color rgb="FF000000"/>
        <rFont val="Calibri"/>
        <family val="2"/>
        <scheme val="minor"/>
      </rPr>
      <t xml:space="preserve">= 2
</t>
    </r>
    <r>
      <rPr>
        <b/>
        <sz val="10"/>
        <color rgb="FF000000"/>
        <rFont val="Calibri"/>
        <family val="2"/>
        <scheme val="minor"/>
      </rPr>
      <t>Moderate Support</t>
    </r>
    <r>
      <rPr>
        <sz val="10"/>
        <color rgb="FF000000"/>
        <rFont val="Calibri"/>
        <family val="2"/>
        <scheme val="minor"/>
      </rPr>
      <t xml:space="preserve">= 1
</t>
    </r>
    <r>
      <rPr>
        <b/>
        <sz val="10"/>
        <color rgb="FF000000"/>
        <rFont val="Calibri"/>
        <family val="2"/>
        <scheme val="minor"/>
      </rPr>
      <t xml:space="preserve">Unknown / Controversial </t>
    </r>
    <r>
      <rPr>
        <sz val="10"/>
        <color rgb="FF000000"/>
        <rFont val="Calibri"/>
        <family val="2"/>
        <scheme val="minor"/>
      </rPr>
      <t>= 0</t>
    </r>
  </si>
  <si>
    <t>Explore intermunicipal connections with neighboring communities for water resources.</t>
  </si>
  <si>
    <t xml:space="preserve">Explore the potential for intermunicipal connections with other communities to access water resoruces that can safeguard against potential regional capacity risks through the MWRA in times of drought. This would include a high-level analysis of the major logistical, regulatory, financial, and health challenges involved with intermunicipal connnection. </t>
  </si>
  <si>
    <t xml:space="preserve">How significant is the impact of this measure to the community in terms of its reach and the feasibility and weight of its impact? </t>
  </si>
  <si>
    <t xml:space="preserve">Utilize clean energy technologies to provide efficient heating and cooling capacity to municpal facilities and schools. </t>
  </si>
  <si>
    <t>Hazard Mitigation Action</t>
  </si>
  <si>
    <t>Category</t>
  </si>
  <si>
    <t>Sarkis Sarkisian</t>
  </si>
  <si>
    <t>Primary Contact for Verification</t>
  </si>
  <si>
    <t>Shawn Luz</t>
  </si>
  <si>
    <t>Chief Engineer</t>
  </si>
  <si>
    <t>PCCD, DPW</t>
  </si>
  <si>
    <t xml:space="preserve"> DPW, Sustainability Coordinator</t>
  </si>
  <si>
    <t>Robert Lewis</t>
  </si>
  <si>
    <t xml:space="preserve">Implement heat pump systems to provide efficient relief to occupants of municipal facilities and schools from rising summer temperatures while enhancing efficiency of/and reducing reliance on natural gas-fired winter heating systems. Schools currently without full air conditioning solutions include Brophy Elementary School, Dunning Elementary School, Hemenway Elementary School, McCarthy Elementary School, Potter Road Elementary School, Stapleton Elementary School, and Walsh Middle School. </t>
  </si>
  <si>
    <t>Evaluate and pursue opportunities to use clean energy technologies, such as microgrids, to provide enhanced backup power to municipal facilities.</t>
  </si>
  <si>
    <t>Finance Department</t>
  </si>
  <si>
    <t>James Snyder</t>
  </si>
  <si>
    <t>Chief Dutcher</t>
  </si>
  <si>
    <t>MVP Grant</t>
  </si>
  <si>
    <r>
      <t xml:space="preserve">Develop a </t>
    </r>
    <r>
      <rPr>
        <b/>
        <i/>
        <sz val="11"/>
        <color rgb="FF000000"/>
        <rFont val="Calibri"/>
        <family val="2"/>
      </rPr>
      <t>Beaver Management Plan</t>
    </r>
    <r>
      <rPr>
        <b/>
        <sz val="11"/>
        <color rgb="FF000000"/>
        <rFont val="Calibri"/>
        <family val="2"/>
      </rPr>
      <t>.</t>
    </r>
  </si>
  <si>
    <t>$$$$
(Over $5 million)</t>
  </si>
  <si>
    <t>$$$$
(Taralli and Second Street Bridge Replacement Evaluations: $200k, School Street Bridge Design and Construction: $500k)</t>
  </si>
  <si>
    <t>$$$
(&gt;$100k)</t>
  </si>
  <si>
    <t>$$$
($350k, estimated to be between $7k each with 50 signalized intersections)</t>
  </si>
  <si>
    <t>$$$$
(Over $500k)</t>
  </si>
  <si>
    <t>Anticipated Public Support</t>
  </si>
  <si>
    <t>Framingham Public Schools; CPFM; DPW</t>
  </si>
  <si>
    <t>$$
($100,000)</t>
  </si>
  <si>
    <t>$
($10k &lt; $100k)</t>
  </si>
  <si>
    <t>Purchase of the 3.2 mile segment of the railway track will enable the City to add to the Bruce Freeman Rail Trail as well as protect vital stormwater capacity in the downtown area throughthe replacement of the CSX Hop Brook culvert. Acquisition of the property and subsequent improvements will help address problems related to historically undersized culverts and neighborhood flooding.</t>
  </si>
  <si>
    <t xml:space="preserve">Retrofit, update, or replace undersized and unsafe culverts to provide enhanced capacity to accomodate increased precipitation. Priority culverts include the Fuller Middle School Pedestrian Path Culvert, Edmands Road Culvert, and Colonial Drive Culvert. </t>
  </si>
  <si>
    <t>$$$$
(Over $1.5 million)</t>
  </si>
  <si>
    <t>Integrated into: "Acquire the CSX Corridor and implement next steps to develop the Bruce Freeman Rail Trail."</t>
  </si>
  <si>
    <t xml:space="preserve">Review zoning ordinances, planning and wetlands regulations, building code, as well as health and safety regulations to ensure consistency across regulations and the collaborative mitigation of risks, such as avoiding development in floodplains. </t>
  </si>
  <si>
    <t>Renamed to "Evaluate and enhance current ordinances and regulations regarding floodplain development."</t>
  </si>
  <si>
    <t>Integrated into: "Purchase &amp; install automated weather stations and additional pavement sensors."</t>
  </si>
  <si>
    <t>Carried directly into HMP Update.</t>
  </si>
  <si>
    <t xml:space="preserve">Completed, not incorporated into update. </t>
  </si>
  <si>
    <t>Completed, not incorporated into update. Tangentially incorporated into "Integrate relevant hazard mitigation plan priorities and actions into the City's forthcoming Climate Action Plan."</t>
  </si>
  <si>
    <t>Integrated into: Develop a Comprehensive Stormwater Master Plan.</t>
  </si>
  <si>
    <t>Develop and implement a municipal program to promote the use of green infrastructure to the business community.</t>
  </si>
  <si>
    <t>Integrated into: "Protect or acquire private property impacted by flooding in repetitive loss neighborhoods".</t>
  </si>
  <si>
    <t>Carried directly into HMP Update: "Develop and implement a municipal program to promote the use of green infrastructure to the business community."</t>
  </si>
  <si>
    <t>Integrated into: "Complete rehabilitation of the Worcester Road Sewer Pump Station."</t>
  </si>
  <si>
    <t>Integrated into: "Implement draingage improvements to support transportation networks and associated properties."</t>
  </si>
  <si>
    <t>Integrated into: "Install additional stream gauges and web-based public portal for stream gauge data."</t>
  </si>
  <si>
    <t>Integrated into: "Replace the School Street, Taralli Terrace, and Second Street Bridges."</t>
  </si>
  <si>
    <t>Removed: lacking capacity to implement.</t>
  </si>
  <si>
    <t>Integrated into: "Implement draingage improvements to support transportation networks and associated properties. "</t>
  </si>
  <si>
    <t>Intregated into: "Reimplement residential rain barrel program."</t>
  </si>
  <si>
    <t xml:space="preserve">Implement drainage improvements along roadways that reduce flooding and improve the resilience of transportation infrastructure. Priority areas for the implementation of drainage improvements include Fountain Street (currently undergoing a comprehensive capital project that includes drainage improvements and replacement of the Farm Pond Outfall) and the Nobscott Area (for which drainage improvements are being implemented through development of the Nobscott Plaza). </t>
  </si>
  <si>
    <t>Integrated into: "Retrofit, update, or replace undersized and unsafe culverts."</t>
  </si>
  <si>
    <t xml:space="preserve">Removed; organized within community, unclear role for municipality. </t>
  </si>
  <si>
    <t xml:space="preserve">Assess drainage infrastructure and drainage-driven road flooding and develop green infrastructure solutions for stormwater management and urban heat island mitigation to be used in tandem with improvements to the outdated and undersized stormwater system to reduce road flooding and problems with ice slicks that make roads dangerous or impassable during hazard events. Develop a list of specific priorities, assess feasibility and cost, rank priority projects in terms of climate resilience potential, and develop concept designs for key projects. Projects in areas of the community with high proportions of impermeable surface area, such as downtown Framingham, shall be prioritized as well as facilities such as Butterworth park. </t>
  </si>
  <si>
    <t>Integrated into: "Deploy green infratructure on municipal properties to improve stormwater management and reduce heat island impacts."</t>
  </si>
  <si>
    <t>Covered by: "Acquire the CSX Corridor and implement next steps to develop the Bruce Freeman Rail Trail."</t>
  </si>
  <si>
    <t>Explore the development of a Hazard Mitigation Incentive Program.</t>
  </si>
  <si>
    <t>DPW, Conservation Commission</t>
  </si>
  <si>
    <t>$
(Operating Budget)</t>
  </si>
  <si>
    <t>CPA Funding</t>
  </si>
  <si>
    <t>Integrated into: "Protect and restore wetland areas, including around Lake Waushakum."</t>
  </si>
  <si>
    <t>Integrated into: "Explore the development of a Hazard Mitigation Incentive Program."</t>
  </si>
  <si>
    <t>Integrated into: "Protect or acquire private property impacted by flooding in repetitive loss neighborhoods."</t>
  </si>
  <si>
    <t xml:space="preserve">Removed; City will be pursuing opportunities through MVP Sudbury-Assabet-Concord Natural Climate Solutions Grant. </t>
  </si>
  <si>
    <t xml:space="preserve">Cancelled. </t>
  </si>
  <si>
    <t>Completed.</t>
  </si>
  <si>
    <t>Integrated into: " Retrofit, update, or replace undersized and unsafe culverts."</t>
  </si>
  <si>
    <t xml:space="preserve">Removed; a more comprehesnive exploration of solutions will be made through the development of a Beaver Management Plan. </t>
  </si>
  <si>
    <t>Removed; progress has been made on municipal facilities. Concerns about Station #7 have been included in "Implement draingage improvements to support transportation networks and associated properties. "</t>
  </si>
  <si>
    <t xml:space="preserve">Removed: A flooding mitigation project in the basement of the Callahan Senior Center has been completed. </t>
  </si>
  <si>
    <t xml:space="preserve">Completed. </t>
  </si>
  <si>
    <t xml:space="preserve">Removed; Assessed by DPW on a regular basis as part of their core efforts. </t>
  </si>
  <si>
    <t xml:space="preserve">Develop green infratructure on municipal properties to improve stormwater management and reduce heat island impacts. </t>
  </si>
  <si>
    <t>Integrated into: "Develop green infratructure on municipal properties to improve stormwater management and reduce heat island impacts."</t>
  </si>
  <si>
    <t>Integrated into: "Utilize clean energy technologies to provide efficient heating and cooling capacity to municpal facilities and schools. "</t>
  </si>
  <si>
    <t>Integrated into: "Plan and post neighborhood and regional evacuation routes."</t>
  </si>
  <si>
    <t>Integrated into: "Evaluate and pursue opportunities to use clean energy technologies, such as microgrids, to provide enhanced backup power to municipal facilities."</t>
  </si>
  <si>
    <t>Assess additional mosquito/pest control options, including increased stormwater BMP maintenance.</t>
  </si>
  <si>
    <t>Removed.</t>
  </si>
  <si>
    <t>Integrated into: "Foster an improved communications network to better reach vulnerable populations and those most in need of information and assistance."</t>
  </si>
  <si>
    <t xml:space="preserve">The Comprehensive Stormwater Master Plan will complete Phases IV and V of the City's study of the stromwater system which involve the study of ten sub-basins: North and South Saxonville, Cherry Meadow Brook, Birch Meadow Brook, Baiting Brook, Wayside, Square Meadow Brook, Reservoir #1 and #2 South, Reservoir #3 North, and Willow Brook drainage sub-basins. It will also include updated analysis off flooding along Beaver Dam Brook. </t>
  </si>
  <si>
    <t>Integrated into "Develop a Comprehensive Stormwater Master Plan."</t>
  </si>
  <si>
    <t xml:space="preserve">Removed: Progress is underway. </t>
  </si>
  <si>
    <t>Transformed into: "Explore intermunicipal connections with neighboring communities for water resources."</t>
  </si>
  <si>
    <t>Integrated into: "Assess City-owned dams and engage other public and private dam owners  in Framingham on resilience. "</t>
  </si>
  <si>
    <t xml:space="preserve">Removed; Almost complete. </t>
  </si>
  <si>
    <t>Stated measure complete, expanded measure integrated into: "Evaluate and pursue opportunities to use clean energy technologies, such as microgrids, to provide enhanced backup power to municipal facilities."</t>
  </si>
  <si>
    <t>Integrated into: "Partner with the local utility on climate resilience efforts."</t>
  </si>
  <si>
    <t xml:space="preserve">Removed. </t>
  </si>
  <si>
    <t>Removed</t>
  </si>
  <si>
    <t>Integrated into: "Conduct robust transportation resiliency planning."</t>
  </si>
  <si>
    <t>Integrated into : "Coordinate local community organizations to develop educational messaging and/or programming to transfer climate change risk and vulnerability knowledge to the general public."</t>
  </si>
  <si>
    <t>Intetegrated into: "Develop a citywide comprehensive tree and forest management program."</t>
  </si>
  <si>
    <t xml:space="preserve">Removed; this action is integrated as part of general proejct development for each relevant measure. </t>
  </si>
  <si>
    <t>Flooding, Severe Winter Storms, Extreme Temperatures</t>
  </si>
  <si>
    <t>Flooding, Severe Winter Storms, Hurricanes, Tornadoes, Earthquakes</t>
  </si>
  <si>
    <t>Extreme Temperatures, Flooding, Severe  Winter Storms, Hurricanes, Infectious/Disease Drought</t>
  </si>
  <si>
    <t>Director of Health Department</t>
  </si>
  <si>
    <t>Flooding, Severe Winter Storms, Extreme Temperatures, Hurricanes, Drought, Tornadoes</t>
  </si>
  <si>
    <t>Extreme Temperatures, Flooding, Severe Winter Storms, Drought</t>
  </si>
  <si>
    <t>Extreme Temperatures, Flooding, Severe Winter Storms, Drought, Tornadoes, Hurricanes</t>
  </si>
  <si>
    <t>Flooding, Severe Winter Weather, Invasive Species</t>
  </si>
  <si>
    <t>Flooding, Wildfires, Extreme Temperatures</t>
  </si>
  <si>
    <t>Flooding, Severe Winter Weather</t>
  </si>
  <si>
    <t>Flooding, Severe Winter Storms</t>
  </si>
  <si>
    <t>Severe Winter Storms, Flooding, Extreme Temperatures, Hurricanes, Thunderstorms</t>
  </si>
  <si>
    <t>Extreme Temperatures, Flooding, Severe Weather, Drought, Infectious Disease, Wildfires, Tornadoes, Earthquakes, Hurricanes</t>
  </si>
  <si>
    <t>Extreme Temperatures, Flooding, Severe Weather, Tornadoes, Earthquakes, Hurricanes</t>
  </si>
  <si>
    <t>Flooding, Extreme Temperatures, Invasive Species</t>
  </si>
  <si>
    <t>Extreme Temperatures, Flooding, Severe Winter Weather</t>
  </si>
  <si>
    <t>Extreme Temperatures, Invasive Species, Infectious Disease</t>
  </si>
  <si>
    <t>Extreme Temperatures, Flooding, Severe Winter Stormsr, Drought, Wildfires, Tornadoes, Earthquakes</t>
  </si>
  <si>
    <t>Flooding, Severe Winter Storms, Extreme Temperatures, Hurricanes, Tornadoes, Thunderstorms, Earthquakes</t>
  </si>
  <si>
    <t>Extreme Temperatures, Severe Winter Storms, Thunderstorms</t>
  </si>
  <si>
    <t>Drought, Invasive Species</t>
  </si>
  <si>
    <t>Flooding, Severe Winter Storms, Extreme Temperatures, Hurricanes, Tornadoes</t>
  </si>
  <si>
    <t>Director of Capital Projects and Facilities Management</t>
  </si>
  <si>
    <t>Robin Williams</t>
  </si>
  <si>
    <t>Invasive Species, Infectious Disease</t>
  </si>
  <si>
    <t>Determine future risks due to increase in type and quantity of pests/disease vectors due to climate change and develop education and outreach efforts as well as strategies to improve resilience.</t>
  </si>
  <si>
    <t>PCCD, Framingham Historical Society, CPFM, Community Preservation Committee</t>
  </si>
  <si>
    <t>Supporting Agencies / Departments</t>
  </si>
  <si>
    <t>Notes / Comments 
(Provide feedback as to whether will be moving forward or not)</t>
  </si>
  <si>
    <t>List</t>
  </si>
  <si>
    <t xml:space="preserve">Emergency Management Director </t>
  </si>
  <si>
    <t xml:space="preserve">Is there clear public support/ engagement of the community to implement and maintain the measure? </t>
  </si>
  <si>
    <t>FEMA BRIC Grant, Capital Budget</t>
  </si>
  <si>
    <t>Regional MA MVP Action Grant</t>
  </si>
  <si>
    <t>MassCEC CLEAR Grant, Capital Budget</t>
  </si>
  <si>
    <t>Capital Budget; FEMA BRIC Grant; MA MVP Action Grants</t>
  </si>
  <si>
    <t>Operating Budget; FEMA BRIC  Grant</t>
  </si>
  <si>
    <t>Capital Budget; FEMA BRIC Grant</t>
  </si>
  <si>
    <t>Column Labels</t>
  </si>
  <si>
    <t>Grand Total</t>
  </si>
  <si>
    <t>Row Labels</t>
  </si>
  <si>
    <t>Count of Mitigation Measure</t>
  </si>
  <si>
    <t>Director of Public Works</t>
  </si>
  <si>
    <t>Assess at a high level flood-proofing measures and flood storage to prevent future flooding at the Callahan Senior Center.</t>
  </si>
  <si>
    <t>Explore additional opportunities to improve flood storage following the installation of floodproofing at the Callahan Senior Center.</t>
  </si>
  <si>
    <t>Operting Budget</t>
  </si>
  <si>
    <t>James Paolini</t>
  </si>
  <si>
    <t>$$$$
($5 million)</t>
  </si>
  <si>
    <t xml:space="preserve">  Finance Department (CFO), PCCD, DPW</t>
  </si>
  <si>
    <t>$$$
(Negotiation Underway)</t>
  </si>
  <si>
    <t xml:space="preserve">Protect or acquire private property impacted by flooding in repetitive loss neighborhoods and neighborhoods lacking infrastruture for future development. </t>
  </si>
  <si>
    <t>Protect or acquire private properties experiencing severe and repetitve flooding to reduce future disaste losses and provide important flood storage for surrounding neighborhoods. The acquisition and/or protection of properties would be prioritized in neighborhoods such as Hemenway Road, Auburn Street, Beaver Dam Brook, Prescott Street, Nixon Road, and the Circle Drive neighborhood as well as along the Subury River</t>
  </si>
  <si>
    <t xml:space="preserve">Explore options for incentives which may include zoning amendments to encourage property owners to engage in mitigation. </t>
  </si>
  <si>
    <t>Capital Budget; MVP Grant</t>
  </si>
  <si>
    <t>Acquire the CSX Corridor.</t>
  </si>
  <si>
    <r>
      <t>Adopt, implement, and maintain a Comprehensive</t>
    </r>
    <r>
      <rPr>
        <b/>
        <i/>
        <sz val="11"/>
        <color theme="1"/>
        <rFont val="Calibri"/>
        <family val="2"/>
        <scheme val="minor"/>
      </rPr>
      <t xml:space="preserve"> Flood Hazard Mitigation Plan</t>
    </r>
    <r>
      <rPr>
        <b/>
        <sz val="11"/>
        <color theme="1"/>
        <rFont val="Calibri"/>
        <family val="2"/>
        <scheme val="minor"/>
      </rPr>
      <t>.</t>
    </r>
  </si>
  <si>
    <t>Mass DEP; DPW</t>
  </si>
  <si>
    <t>Replace the School Street, Taralli Terrace, Potter Road, and Second Street Bridges.</t>
  </si>
  <si>
    <t xml:space="preserve">Replace outdated bridges and associated infrastructure that serve as critical links in the City's transportation network. Priority bridges for replacement include the School Street Bridge over Cochituate Brooks as well as the Taralli and Second Street Bridges where flooding has occured in the past. Potter Road Bridge is also in need of replacement. Replacement of these bridges will better ensure their operational status in the event of a critical natural hazard. </t>
  </si>
  <si>
    <t>PCCD, DPW, Sustainability Coordinator</t>
  </si>
  <si>
    <t>PCCD, Planning Board, Conservation Commission</t>
  </si>
  <si>
    <t xml:space="preserve">Acquire the 103 Guild Street property to secure valuable flood storage for the local neighborhood situated nearby Beaver Dam Brook. Property is located in an Environmental Justice Neighborhood.  </t>
  </si>
  <si>
    <t xml:space="preserve">Complete wetlands construction projects and ecological restorations of existing wetlands to improve flood storage capacity and water quality. Coordinate regionally to reduce pesticide and nutrient inputs from stormwater runoff through public engagement and education. A priority area includes the City's conditions assessment and potential wetlands restoration to improve water quality at the Lake Waushakum outfall as well as regional coordination on the management of Lake Cochituate. </t>
  </si>
  <si>
    <t>Capital Budget (ARPA), Regional MVP Action Grant</t>
  </si>
  <si>
    <t xml:space="preserve">Protect and restore wetland areas and water bodies. </t>
  </si>
  <si>
    <t>Integrated into: "Coordinate regional management efforts of Lake Cochituate."</t>
  </si>
  <si>
    <r>
      <rPr>
        <b/>
        <sz val="10"/>
        <color theme="1"/>
        <rFont val="Calibri"/>
        <family val="2"/>
        <scheme val="minor"/>
      </rPr>
      <t>Major Support</t>
    </r>
    <r>
      <rPr>
        <sz val="10"/>
        <color theme="1"/>
        <rFont val="Calibri"/>
        <family val="2"/>
        <scheme val="minor"/>
      </rPr>
      <t xml:space="preserve">= 3
</t>
    </r>
    <r>
      <rPr>
        <b/>
        <sz val="10"/>
        <color theme="1"/>
        <rFont val="Calibri"/>
        <family val="2"/>
        <scheme val="minor"/>
      </rPr>
      <t>Moderate Support</t>
    </r>
    <r>
      <rPr>
        <sz val="10"/>
        <color theme="1"/>
        <rFont val="Calibri"/>
        <family val="2"/>
        <scheme val="minor"/>
      </rPr>
      <t xml:space="preserve">= 2
</t>
    </r>
    <r>
      <rPr>
        <b/>
        <sz val="10"/>
        <color theme="1"/>
        <rFont val="Calibri"/>
        <family val="2"/>
        <scheme val="minor"/>
      </rPr>
      <t>Minor Support</t>
    </r>
    <r>
      <rPr>
        <sz val="10"/>
        <color theme="1"/>
        <rFont val="Calibri"/>
        <family val="2"/>
        <scheme val="minor"/>
      </rPr>
      <t xml:space="preserve">= 1
</t>
    </r>
    <r>
      <rPr>
        <b/>
        <sz val="10"/>
        <color theme="1"/>
        <rFont val="Calibri"/>
        <family val="2"/>
        <scheme val="minor"/>
      </rPr>
      <t>None</t>
    </r>
    <r>
      <rPr>
        <sz val="10"/>
        <color theme="1"/>
        <rFont val="Calibri"/>
        <family val="2"/>
        <scheme val="minor"/>
      </rPr>
      <t>= 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</si>
</sst>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45" x14ac:knownFonts="1">
    <font>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u/>
      <sz val="10"/>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10"/>
      <name val="Calibri"/>
      <family val="2"/>
      <scheme val="minor"/>
    </font>
    <font>
      <b/>
      <sz val="12"/>
      <color rgb="FF000000"/>
      <name val="Calibri"/>
      <family val="2"/>
    </font>
    <font>
      <sz val="12"/>
      <color rgb="FF000000"/>
      <name val="Arial"/>
      <family val="2"/>
    </font>
    <font>
      <b/>
      <sz val="12"/>
      <color rgb="FF000000"/>
      <name val="Arial"/>
      <family val="2"/>
    </font>
    <font>
      <sz val="11"/>
      <color rgb="FF000000"/>
      <name val="Calibri"/>
      <family val="2"/>
    </font>
    <font>
      <sz val="11"/>
      <color rgb="FF000000"/>
      <name val="Calibri"/>
      <family val="2"/>
      <scheme val="minor"/>
    </font>
    <font>
      <sz val="10"/>
      <color rgb="FF000000"/>
      <name val="Calibri"/>
      <family val="2"/>
    </font>
    <font>
      <sz val="10"/>
      <color rgb="FF000000"/>
      <name val="Calibri"/>
      <family val="2"/>
      <scheme val="minor"/>
    </font>
    <font>
      <b/>
      <sz val="11"/>
      <color rgb="FF000000"/>
      <name val="Calibri"/>
      <family val="2"/>
    </font>
    <font>
      <sz val="11"/>
      <color rgb="FF000000"/>
      <name val="Calibri"/>
      <family val="2"/>
    </font>
    <font>
      <strike/>
      <sz val="10"/>
      <color theme="1"/>
      <name val="Calibri"/>
      <family val="2"/>
      <scheme val="minor"/>
    </font>
    <font>
      <strike/>
      <sz val="10"/>
      <name val="Calibri"/>
      <family val="2"/>
      <scheme val="minor"/>
    </font>
    <font>
      <strike/>
      <sz val="11"/>
      <color rgb="FF000000"/>
      <name val="Calibri"/>
      <family val="2"/>
    </font>
    <font>
      <b/>
      <strike/>
      <sz val="11"/>
      <color rgb="FF000000"/>
      <name val="Calibri"/>
      <family val="2"/>
    </font>
    <font>
      <strike/>
      <sz val="11"/>
      <color theme="1"/>
      <name val="Calibri"/>
      <family val="2"/>
      <scheme val="minor"/>
    </font>
    <font>
      <strike/>
      <sz val="11"/>
      <name val="Calibri"/>
      <family val="2"/>
      <scheme val="minor"/>
    </font>
    <font>
      <b/>
      <strike/>
      <sz val="11"/>
      <color theme="1"/>
      <name val="Calibri"/>
      <family val="2"/>
      <scheme val="minor"/>
    </font>
    <font>
      <strike/>
      <sz val="11"/>
      <color rgb="FFFF0000"/>
      <name val="Calibri"/>
      <family val="2"/>
    </font>
    <font>
      <strike/>
      <sz val="11"/>
      <color rgb="FF000000"/>
      <name val="Calibri"/>
      <family val="2"/>
      <scheme val="minor"/>
    </font>
    <font>
      <strike/>
      <sz val="10"/>
      <color rgb="FF000000"/>
      <name val="Calibri"/>
      <family val="2"/>
    </font>
    <font>
      <strike/>
      <sz val="10"/>
      <color rgb="FF000000"/>
      <name val="Calibri"/>
      <family val="2"/>
      <scheme val="minor"/>
    </font>
    <font>
      <strike/>
      <sz val="11"/>
      <color rgb="FFFF0000"/>
      <name val="Calibri"/>
      <family val="2"/>
      <scheme val="minor"/>
    </font>
    <font>
      <sz val="9"/>
      <color indexed="81"/>
      <name val="Tahoma"/>
      <family val="2"/>
    </font>
    <font>
      <b/>
      <sz val="9"/>
      <color indexed="81"/>
      <name val="Tahoma"/>
      <family val="2"/>
    </font>
    <font>
      <i/>
      <sz val="11"/>
      <color rgb="FF000000"/>
      <name val="Calibri"/>
      <family val="2"/>
    </font>
    <font>
      <b/>
      <sz val="10"/>
      <color rgb="FF000000"/>
      <name val="Calibri"/>
      <family val="2"/>
      <scheme val="minor"/>
    </font>
    <font>
      <b/>
      <sz val="11"/>
      <color rgb="FF000000"/>
      <name val="Calibri"/>
      <family val="2"/>
    </font>
    <font>
      <b/>
      <i/>
      <sz val="11"/>
      <color rgb="FF000000"/>
      <name val="Calibri"/>
      <family val="2"/>
    </font>
    <font>
      <b/>
      <i/>
      <sz val="11"/>
      <color theme="1"/>
      <name val="Calibri"/>
      <family val="2"/>
      <scheme val="minor"/>
    </font>
    <font>
      <b/>
      <sz val="11"/>
      <name val="Calibri"/>
      <family val="2"/>
    </font>
    <font>
      <sz val="11"/>
      <name val="Calibri"/>
      <family val="2"/>
    </font>
    <font>
      <i/>
      <sz val="12"/>
      <color rgb="FF000000"/>
      <name val="Calibri"/>
      <family val="2"/>
      <scheme val="minor"/>
    </font>
    <font>
      <i/>
      <sz val="12"/>
      <color theme="1"/>
      <name val="Calibri"/>
      <family val="2"/>
      <scheme val="minor"/>
    </font>
    <font>
      <b/>
      <sz val="11"/>
      <name val="Calibri"/>
      <family val="2"/>
      <scheme val="minor"/>
    </font>
    <font>
      <b/>
      <sz val="11"/>
      <color rgb="FF000000"/>
      <name val="Calibri"/>
      <family val="2"/>
      <scheme val="minor"/>
    </font>
    <font>
      <sz val="11"/>
      <color indexed="81"/>
      <name val="Tahoma"/>
      <family val="2"/>
    </font>
    <font>
      <sz val="11"/>
      <color rgb="FF9C5700"/>
      <name val="Calibri"/>
      <family val="2"/>
      <scheme val="minor"/>
    </font>
  </fonts>
  <fills count="1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BFBFBF"/>
        <bgColor indexed="64"/>
      </patternFill>
    </fill>
    <fill>
      <patternFill patternType="solid">
        <fgColor theme="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70AD47"/>
        <bgColor indexed="64"/>
      </patternFill>
    </fill>
    <fill>
      <patternFill patternType="solid">
        <fgColor rgb="FF00B05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
      <patternFill patternType="solid">
        <fgColor rgb="FFFFEB9C"/>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214">
    <xf numFmtId="0" fontId="0" fillId="0" borderId="0" xfId="0"/>
    <xf numFmtId="0" fontId="2" fillId="0" borderId="0" xfId="0" applyFont="1"/>
    <xf numFmtId="0" fontId="1" fillId="0" borderId="0" xfId="0" applyFont="1"/>
    <xf numFmtId="0" fontId="1" fillId="3" borderId="0" xfId="0" applyFont="1" applyFill="1" applyAlignment="1">
      <alignment horizontal="center" vertical="center" wrapText="1"/>
    </xf>
    <xf numFmtId="0" fontId="2" fillId="0" borderId="0" xfId="0" applyFont="1" applyAlignment="1">
      <alignment wrapText="1"/>
    </xf>
    <xf numFmtId="0" fontId="2" fillId="0" borderId="0" xfId="0" applyFont="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center" vertical="center" wrapText="1"/>
    </xf>
    <xf numFmtId="0" fontId="0" fillId="0" borderId="0" xfId="0" applyAlignment="1">
      <alignment wrapText="1"/>
    </xf>
    <xf numFmtId="0" fontId="0" fillId="0" borderId="0" xfId="0" applyAlignment="1">
      <alignment horizontal="left" vertical="top" wrapText="1"/>
    </xf>
    <xf numFmtId="0" fontId="6" fillId="0" borderId="0" xfId="0" applyFont="1" applyAlignment="1">
      <alignment horizontal="left" vertical="top"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1" xfId="0" applyFont="1" applyBorder="1" applyAlignment="1">
      <alignment vertical="center" wrapText="1"/>
    </xf>
    <xf numFmtId="0" fontId="0" fillId="0" borderId="0" xfId="0" applyAlignment="1">
      <alignment horizontal="center"/>
    </xf>
    <xf numFmtId="0" fontId="5" fillId="0" borderId="0" xfId="0" applyFont="1" applyAlignment="1">
      <alignment horizontal="center" vertical="center"/>
    </xf>
    <xf numFmtId="0" fontId="11" fillId="4" borderId="1" xfId="0" applyFont="1" applyFill="1" applyBorder="1" applyAlignment="1">
      <alignment horizontal="center" vertical="center" wrapText="1"/>
    </xf>
    <xf numFmtId="0" fontId="0" fillId="0" borderId="0" xfId="0" applyAlignment="1">
      <alignment horizontal="center" vertical="center"/>
    </xf>
    <xf numFmtId="0" fontId="9" fillId="4" borderId="5" xfId="0" applyFont="1" applyFill="1" applyBorder="1" applyAlignment="1">
      <alignment horizontal="center" vertical="center" wrapText="1"/>
    </xf>
    <xf numFmtId="0" fontId="10" fillId="0" borderId="6" xfId="0" applyFont="1" applyBorder="1" applyAlignment="1">
      <alignment horizontal="center" vertical="center"/>
    </xf>
    <xf numFmtId="0" fontId="5" fillId="5" borderId="4" xfId="0" applyFont="1" applyFill="1" applyBorder="1" applyAlignment="1">
      <alignment horizontal="center" vertical="center" wrapText="1"/>
    </xf>
    <xf numFmtId="0" fontId="0" fillId="0" borderId="4" xfId="0" applyBorder="1"/>
    <xf numFmtId="0" fontId="7" fillId="0" borderId="0" xfId="0" applyFont="1" applyAlignment="1">
      <alignment horizontal="left" vertical="top" wrapText="1"/>
    </xf>
    <xf numFmtId="0" fontId="1" fillId="2" borderId="0" xfId="0" applyFont="1" applyFill="1" applyAlignment="1">
      <alignment horizontal="center" vertical="center" wrapText="1"/>
    </xf>
    <xf numFmtId="164" fontId="1" fillId="2" borderId="0" xfId="0" applyNumberFormat="1" applyFont="1" applyFill="1" applyAlignment="1">
      <alignment horizontal="center" vertical="center" wrapText="1"/>
    </xf>
    <xf numFmtId="6" fontId="2" fillId="0" borderId="0" xfId="0" applyNumberFormat="1" applyFont="1" applyAlignment="1">
      <alignment horizontal="center" vertical="center" wrapText="1"/>
    </xf>
    <xf numFmtId="0" fontId="0" fillId="0" borderId="0" xfId="0" applyAlignment="1">
      <alignment horizontal="center" vertical="center" wrapText="1"/>
    </xf>
    <xf numFmtId="0" fontId="0" fillId="6" borderId="0" xfId="0" applyFill="1" applyAlignment="1">
      <alignment horizontal="left" vertical="top" wrapText="1"/>
    </xf>
    <xf numFmtId="0" fontId="0" fillId="6" borderId="0" xfId="0" applyFill="1"/>
    <xf numFmtId="0" fontId="5" fillId="2" borderId="0" xfId="0" applyFont="1" applyFill="1" applyAlignment="1">
      <alignment horizontal="left" vertical="top" wrapText="1"/>
    </xf>
    <xf numFmtId="0" fontId="1" fillId="3" borderId="0" xfId="0" applyFont="1" applyFill="1" applyAlignment="1">
      <alignment horizontal="left" vertical="top" wrapText="1"/>
    </xf>
    <xf numFmtId="0" fontId="5" fillId="6" borderId="0" xfId="0" applyFont="1" applyFill="1" applyAlignment="1">
      <alignment horizontal="left" vertical="top" wrapText="1"/>
    </xf>
    <xf numFmtId="0" fontId="0" fillId="0" borderId="0" xfId="0" applyAlignment="1">
      <alignment vertical="top" wrapText="1"/>
    </xf>
    <xf numFmtId="0" fontId="13" fillId="0" borderId="0" xfId="0" applyFont="1" applyAlignment="1">
      <alignment horizontal="left" vertical="top" wrapText="1"/>
    </xf>
    <xf numFmtId="0" fontId="12" fillId="0" borderId="0" xfId="0" applyFont="1" applyAlignment="1">
      <alignment horizontal="left" vertical="top" wrapText="1"/>
    </xf>
    <xf numFmtId="0" fontId="13" fillId="0" borderId="0" xfId="0" applyFont="1"/>
    <xf numFmtId="0" fontId="5" fillId="0" borderId="0" xfId="0" applyFont="1" applyAlignment="1">
      <alignment horizontal="left" vertical="top" wrapText="1"/>
    </xf>
    <xf numFmtId="0" fontId="1" fillId="3" borderId="0" xfId="0" applyFont="1" applyFill="1" applyAlignment="1">
      <alignment vertical="center" wrapText="1"/>
    </xf>
    <xf numFmtId="0" fontId="8" fillId="0" borderId="0" xfId="0" applyFont="1" applyAlignment="1">
      <alignment vertical="center" wrapText="1"/>
    </xf>
    <xf numFmtId="0" fontId="2" fillId="0" borderId="0" xfId="0" applyFont="1" applyAlignment="1">
      <alignment vertical="center" wrapText="1"/>
    </xf>
    <xf numFmtId="0" fontId="14" fillId="0" borderId="0" xfId="0" applyFont="1" applyAlignment="1">
      <alignment vertical="center" wrapText="1"/>
    </xf>
    <xf numFmtId="0" fontId="2" fillId="0" borderId="0" xfId="0" applyFont="1" applyAlignment="1">
      <alignment vertical="top" wrapText="1"/>
    </xf>
    <xf numFmtId="0" fontId="15" fillId="0" borderId="0" xfId="0" applyFont="1" applyAlignment="1">
      <alignment vertical="center" wrapText="1"/>
    </xf>
    <xf numFmtId="0" fontId="4" fillId="0" borderId="0" xfId="0" applyFont="1" applyAlignment="1">
      <alignment horizontal="left" vertical="center"/>
    </xf>
    <xf numFmtId="0" fontId="17" fillId="0" borderId="0" xfId="0" applyFont="1" applyAlignment="1">
      <alignment horizontal="center" vertical="center" wrapText="1"/>
    </xf>
    <xf numFmtId="0" fontId="16" fillId="0" borderId="0" xfId="0" applyFont="1" applyAlignment="1">
      <alignment horizontal="left" vertical="top" wrapText="1"/>
    </xf>
    <xf numFmtId="0" fontId="0" fillId="7" borderId="0" xfId="0" applyFill="1" applyAlignment="1">
      <alignment horizontal="center" vertical="center" wrapText="1"/>
    </xf>
    <xf numFmtId="0" fontId="16" fillId="3" borderId="0" xfId="0" applyFont="1" applyFill="1" applyAlignment="1">
      <alignment horizontal="left" vertical="top" wrapText="1"/>
    </xf>
    <xf numFmtId="0" fontId="18" fillId="0" borderId="0" xfId="0" applyFont="1" applyAlignment="1">
      <alignment horizontal="center" vertical="center" wrapText="1"/>
    </xf>
    <xf numFmtId="0" fontId="18" fillId="7" borderId="0" xfId="0" applyFont="1" applyFill="1" applyAlignment="1">
      <alignment horizontal="center" vertical="center" wrapText="1"/>
    </xf>
    <xf numFmtId="0" fontId="18" fillId="0" borderId="0" xfId="0" applyFont="1" applyAlignment="1">
      <alignment vertical="center" wrapText="1"/>
    </xf>
    <xf numFmtId="0" fontId="18" fillId="0" borderId="0" xfId="0" applyFont="1" applyAlignment="1">
      <alignment horizontal="left" vertical="top" wrapText="1"/>
    </xf>
    <xf numFmtId="0" fontId="18" fillId="0" borderId="0" xfId="0" applyFont="1" applyAlignment="1">
      <alignment wrapText="1"/>
    </xf>
    <xf numFmtId="6" fontId="18" fillId="0" borderId="0" xfId="0" applyNumberFormat="1" applyFont="1" applyAlignment="1">
      <alignment horizontal="center" vertical="center" wrapText="1"/>
    </xf>
    <xf numFmtId="0" fontId="19" fillId="0" borderId="0" xfId="0" applyFont="1" applyAlignment="1">
      <alignment vertical="center" wrapText="1"/>
    </xf>
    <xf numFmtId="0" fontId="20" fillId="7" borderId="0" xfId="0" applyFont="1" applyFill="1" applyAlignment="1">
      <alignment horizontal="left" vertical="top" wrapText="1"/>
    </xf>
    <xf numFmtId="0" fontId="22" fillId="0" borderId="0" xfId="0" applyFont="1" applyAlignment="1">
      <alignment horizontal="left" vertical="top" wrapText="1"/>
    </xf>
    <xf numFmtId="0" fontId="22" fillId="0" borderId="0" xfId="0" applyFont="1"/>
    <xf numFmtId="0" fontId="20" fillId="0" borderId="0" xfId="0" applyFont="1" applyAlignment="1">
      <alignment horizontal="left" vertical="top" wrapText="1"/>
    </xf>
    <xf numFmtId="0" fontId="23" fillId="0" borderId="0" xfId="0" applyFont="1" applyAlignment="1">
      <alignment horizontal="left" vertical="top" wrapText="1"/>
    </xf>
    <xf numFmtId="0" fontId="24" fillId="0" borderId="0" xfId="0" applyFont="1" applyAlignment="1">
      <alignment horizontal="left" vertical="top" wrapText="1"/>
    </xf>
    <xf numFmtId="0" fontId="25" fillId="0" borderId="0" xfId="0" applyFont="1" applyAlignment="1">
      <alignment horizontal="left" vertical="top" wrapText="1"/>
    </xf>
    <xf numFmtId="0" fontId="26" fillId="0" borderId="0" xfId="0" applyFont="1" applyAlignment="1">
      <alignment horizontal="left" vertical="top" wrapText="1"/>
    </xf>
    <xf numFmtId="0" fontId="21" fillId="0" borderId="0" xfId="0" applyFont="1" applyAlignment="1">
      <alignment horizontal="left" vertical="top" wrapText="1"/>
    </xf>
    <xf numFmtId="0" fontId="5" fillId="0" borderId="7" xfId="0" applyFont="1" applyBorder="1" applyAlignment="1">
      <alignment horizontal="center" vertical="center"/>
    </xf>
    <xf numFmtId="0" fontId="5" fillId="5" borderId="7" xfId="0" applyFont="1" applyFill="1" applyBorder="1" applyAlignment="1">
      <alignment horizontal="center" vertical="center" wrapText="1"/>
    </xf>
    <xf numFmtId="0" fontId="5" fillId="8" borderId="7" xfId="0" applyFont="1" applyFill="1" applyBorder="1" applyAlignment="1">
      <alignment horizontal="center" vertical="center"/>
    </xf>
    <xf numFmtId="0" fontId="16" fillId="4" borderId="7" xfId="0" applyFont="1" applyFill="1" applyBorder="1" applyAlignment="1">
      <alignment horizontal="center" vertical="center" wrapText="1"/>
    </xf>
    <xf numFmtId="3" fontId="0" fillId="0" borderId="0" xfId="0" applyNumberFormat="1" applyAlignment="1">
      <alignment horizontal="center" vertical="center" wrapText="1"/>
    </xf>
    <xf numFmtId="17" fontId="0" fillId="0" borderId="0" xfId="0" applyNumberFormat="1" applyAlignment="1">
      <alignment horizontal="center" vertical="center" wrapText="1"/>
    </xf>
    <xf numFmtId="0" fontId="5" fillId="8" borderId="8" xfId="0" applyFont="1" applyFill="1" applyBorder="1" applyAlignment="1">
      <alignment horizontal="center" vertical="center"/>
    </xf>
    <xf numFmtId="17" fontId="0" fillId="7" borderId="0" xfId="0" applyNumberFormat="1" applyFill="1" applyAlignment="1">
      <alignment horizontal="center" vertical="center" wrapText="1"/>
    </xf>
    <xf numFmtId="0" fontId="14" fillId="0" borderId="0" xfId="0" applyFont="1" applyAlignment="1">
      <alignment horizontal="center" vertical="center" wrapText="1"/>
    </xf>
    <xf numFmtId="0" fontId="27" fillId="0" borderId="0" xfId="0" applyFont="1" applyAlignment="1">
      <alignment vertical="center" wrapText="1"/>
    </xf>
    <xf numFmtId="0" fontId="28" fillId="0" borderId="0" xfId="0" applyFont="1" applyAlignment="1">
      <alignment vertical="center" wrapText="1"/>
    </xf>
    <xf numFmtId="6" fontId="0" fillId="0" borderId="0" xfId="0" applyNumberFormat="1" applyAlignment="1">
      <alignment horizontal="center" vertical="center" wrapText="1"/>
    </xf>
    <xf numFmtId="17" fontId="2" fillId="0" borderId="0" xfId="0" applyNumberFormat="1" applyFont="1" applyAlignment="1">
      <alignment horizontal="center" vertical="center" wrapText="1"/>
    </xf>
    <xf numFmtId="0" fontId="0" fillId="7" borderId="0" xfId="0" applyFill="1" applyAlignment="1">
      <alignment horizontal="center" vertical="center"/>
    </xf>
    <xf numFmtId="0" fontId="29" fillId="0" borderId="0" xfId="0" applyFont="1" applyAlignment="1">
      <alignment horizontal="left" vertical="top" wrapText="1"/>
    </xf>
    <xf numFmtId="0" fontId="5" fillId="8" borderId="7" xfId="0" applyFont="1" applyFill="1" applyBorder="1" applyAlignment="1">
      <alignment horizontal="center" vertical="center" wrapText="1"/>
    </xf>
    <xf numFmtId="0" fontId="12" fillId="0" borderId="0" xfId="0" applyFont="1" applyAlignment="1">
      <alignment horizontal="center" vertical="center" wrapText="1"/>
    </xf>
    <xf numFmtId="0" fontId="0" fillId="9" borderId="0" xfId="0" applyFill="1" applyAlignment="1">
      <alignment horizontal="center" vertical="center" wrapText="1"/>
    </xf>
    <xf numFmtId="0" fontId="17" fillId="9" borderId="0" xfId="0" applyFont="1" applyFill="1" applyAlignment="1">
      <alignment horizontal="center" vertical="center" wrapText="1"/>
    </xf>
    <xf numFmtId="0" fontId="0" fillId="0" borderId="0" xfId="0" applyAlignment="1">
      <alignment horizontal="left" vertical="center" wrapText="1"/>
    </xf>
    <xf numFmtId="0" fontId="17" fillId="0" borderId="0" xfId="0" applyFont="1" applyAlignment="1">
      <alignment horizontal="left" vertical="top" wrapText="1"/>
    </xf>
    <xf numFmtId="0" fontId="2" fillId="0" borderId="4" xfId="0" applyFont="1" applyBorder="1" applyAlignment="1">
      <alignment horizontal="center" wrapText="1"/>
    </xf>
    <xf numFmtId="1" fontId="2" fillId="0" borderId="4" xfId="0" applyNumberFormat="1" applyFont="1" applyBorder="1" applyAlignment="1">
      <alignment horizontal="center" wrapText="1"/>
    </xf>
    <xf numFmtId="0" fontId="15" fillId="0" borderId="4" xfId="0" applyFont="1" applyBorder="1" applyAlignment="1">
      <alignment horizontal="center" wrapText="1"/>
    </xf>
    <xf numFmtId="0" fontId="5" fillId="0" borderId="14" xfId="0" applyFont="1" applyFill="1" applyBorder="1" applyAlignment="1">
      <alignment horizontal="center" vertical="center" wrapText="1"/>
    </xf>
    <xf numFmtId="0" fontId="0" fillId="0" borderId="12" xfId="0" applyBorder="1" applyAlignment="1">
      <alignment horizontal="center" vertical="center"/>
    </xf>
    <xf numFmtId="49" fontId="0" fillId="0" borderId="0" xfId="0" applyNumberFormat="1" applyAlignment="1">
      <alignment horizontal="center" vertical="center" wrapText="1"/>
    </xf>
    <xf numFmtId="0" fontId="5" fillId="10" borderId="15" xfId="0" applyFont="1" applyFill="1" applyBorder="1" applyAlignment="1">
      <alignment horizontal="center" vertical="center" wrapText="1"/>
    </xf>
    <xf numFmtId="1" fontId="5" fillId="10" borderId="15" xfId="0" applyNumberFormat="1" applyFont="1" applyFill="1" applyBorder="1" applyAlignment="1">
      <alignment horizontal="center" vertical="center" wrapText="1"/>
    </xf>
    <xf numFmtId="0" fontId="5" fillId="11" borderId="15"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3" borderId="11" xfId="0" applyFill="1"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3" borderId="12" xfId="0"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2" borderId="12" xfId="0" applyFill="1" applyBorder="1" applyAlignment="1">
      <alignment horizontal="center" vertical="center"/>
    </xf>
    <xf numFmtId="0" fontId="0" fillId="11" borderId="12" xfId="0" applyFill="1" applyBorder="1" applyAlignment="1">
      <alignment horizontal="center" vertical="center"/>
    </xf>
    <xf numFmtId="0" fontId="0" fillId="11" borderId="19" xfId="0" applyFill="1" applyBorder="1" applyAlignment="1">
      <alignment horizontal="center" vertical="center"/>
    </xf>
    <xf numFmtId="0" fontId="5" fillId="0" borderId="9"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horizontal="left" vertical="center" wrapText="1"/>
    </xf>
    <xf numFmtId="1" fontId="0" fillId="0" borderId="10" xfId="0" applyNumberFormat="1" applyBorder="1" applyAlignment="1">
      <alignment horizontal="center" vertical="center" wrapText="1"/>
    </xf>
    <xf numFmtId="0" fontId="0" fillId="0" borderId="11" xfId="0" applyBorder="1" applyAlignment="1">
      <alignment horizontal="center" vertical="center"/>
    </xf>
    <xf numFmtId="0" fontId="5" fillId="0" borderId="16" xfId="0" applyFont="1" applyBorder="1" applyAlignment="1">
      <alignment horizontal="left" vertical="center" wrapText="1"/>
    </xf>
    <xf numFmtId="0" fontId="0" fillId="0" borderId="0" xfId="0" applyBorder="1" applyAlignment="1">
      <alignment horizontal="left" vertical="center" wrapText="1"/>
    </xf>
    <xf numFmtId="1" fontId="0" fillId="0" borderId="0" xfId="0" applyNumberFormat="1" applyBorder="1" applyAlignment="1">
      <alignment horizontal="center" vertical="center" wrapText="1"/>
    </xf>
    <xf numFmtId="0" fontId="34" fillId="0" borderId="16" xfId="0" applyFont="1" applyBorder="1" applyAlignment="1">
      <alignment horizontal="left" vertical="center" wrapText="1"/>
    </xf>
    <xf numFmtId="0" fontId="17" fillId="0" borderId="0" xfId="0" applyFont="1" applyBorder="1" applyAlignment="1">
      <alignment horizontal="center" vertical="center" wrapText="1"/>
    </xf>
    <xf numFmtId="0" fontId="17" fillId="0" borderId="0" xfId="0" applyFont="1" applyBorder="1" applyAlignment="1">
      <alignment horizontal="left" vertical="center" wrapText="1"/>
    </xf>
    <xf numFmtId="3" fontId="0" fillId="0" borderId="0" xfId="0" applyNumberFormat="1" applyBorder="1" applyAlignment="1">
      <alignment horizontal="center" vertical="center" wrapText="1"/>
    </xf>
    <xf numFmtId="0" fontId="5" fillId="0" borderId="17" xfId="0" applyFont="1" applyBorder="1" applyAlignment="1">
      <alignment horizontal="left" vertical="center" wrapText="1"/>
    </xf>
    <xf numFmtId="0" fontId="0" fillId="0" borderId="18" xfId="0" applyBorder="1" applyAlignment="1">
      <alignment horizontal="center" vertical="center" wrapText="1"/>
    </xf>
    <xf numFmtId="0" fontId="0" fillId="0" borderId="18" xfId="0" applyBorder="1" applyAlignment="1">
      <alignment horizontal="left" vertical="center" wrapText="1"/>
    </xf>
    <xf numFmtId="1" fontId="0" fillId="0" borderId="18" xfId="0" applyNumberFormat="1" applyBorder="1" applyAlignment="1">
      <alignment horizontal="center" vertical="center" wrapText="1"/>
    </xf>
    <xf numFmtId="0" fontId="0" fillId="0" borderId="19" xfId="0" applyBorder="1" applyAlignment="1">
      <alignment horizontal="center" vertical="center"/>
    </xf>
    <xf numFmtId="0" fontId="0" fillId="0" borderId="0" xfId="0" applyFont="1" applyBorder="1" applyAlignment="1">
      <alignment horizontal="center" vertical="center" wrapText="1"/>
    </xf>
    <xf numFmtId="1" fontId="0" fillId="0" borderId="0" xfId="0" applyNumberFormat="1" applyFill="1" applyBorder="1" applyAlignment="1">
      <alignment horizontal="center" vertical="center" wrapText="1"/>
    </xf>
    <xf numFmtId="1" fontId="0" fillId="0" borderId="0" xfId="0" applyNumberFormat="1" applyBorder="1" applyAlignment="1">
      <alignment horizontal="center" vertical="center"/>
    </xf>
    <xf numFmtId="0" fontId="5" fillId="0" borderId="20" xfId="0" applyFont="1" applyBorder="1" applyAlignment="1">
      <alignment horizontal="left" vertical="center" wrapText="1"/>
    </xf>
    <xf numFmtId="0" fontId="0" fillId="0" borderId="13" xfId="0" applyBorder="1" applyAlignment="1">
      <alignment horizontal="center" vertical="center" wrapText="1"/>
    </xf>
    <xf numFmtId="0" fontId="0" fillId="3" borderId="21" xfId="0" applyFill="1" applyBorder="1" applyAlignment="1">
      <alignment horizontal="center" vertical="center"/>
    </xf>
    <xf numFmtId="0" fontId="0" fillId="11" borderId="21" xfId="0" applyFill="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12" borderId="21" xfId="0" applyFill="1" applyBorder="1" applyAlignment="1">
      <alignment horizontal="center" vertical="center"/>
    </xf>
    <xf numFmtId="0" fontId="0" fillId="13" borderId="0" xfId="0" applyFill="1" applyAlignment="1">
      <alignment horizontal="center" vertical="center"/>
    </xf>
    <xf numFmtId="0" fontId="0" fillId="0" borderId="0" xfId="0" applyBorder="1" applyAlignment="1">
      <alignment horizontal="center" vertical="center" wrapText="1"/>
    </xf>
    <xf numFmtId="0" fontId="16" fillId="0" borderId="16" xfId="0" applyFont="1" applyBorder="1" applyAlignment="1">
      <alignment horizontal="left" vertical="center" wrapText="1"/>
    </xf>
    <xf numFmtId="1" fontId="0" fillId="0" borderId="0" xfId="0" applyNumberFormat="1" applyAlignment="1">
      <alignment horizontal="center" vertical="center"/>
    </xf>
    <xf numFmtId="0" fontId="2" fillId="0" borderId="0" xfId="0" applyFont="1" applyFill="1" applyAlignment="1">
      <alignment horizontal="center" vertical="center" wrapText="1"/>
    </xf>
    <xf numFmtId="0" fontId="2" fillId="0" borderId="0" xfId="0" applyFont="1" applyAlignment="1">
      <alignment horizontal="left" vertical="center" wrapText="1"/>
    </xf>
    <xf numFmtId="0" fontId="5" fillId="0" borderId="8" xfId="0" applyFont="1" applyBorder="1" applyAlignment="1">
      <alignment horizontal="center" vertical="center"/>
    </xf>
    <xf numFmtId="0" fontId="16" fillId="0" borderId="23"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5" fillId="0" borderId="24" xfId="0" applyFont="1" applyFill="1" applyBorder="1" applyAlignment="1">
      <alignment horizontal="center" vertical="center" wrapText="1"/>
    </xf>
    <xf numFmtId="49" fontId="5" fillId="0" borderId="24" xfId="0" applyNumberFormat="1" applyFont="1" applyFill="1" applyBorder="1" applyAlignment="1">
      <alignment horizontal="center" vertical="center" wrapText="1"/>
    </xf>
    <xf numFmtId="0" fontId="5" fillId="0" borderId="25" xfId="0" applyFont="1" applyFill="1" applyBorder="1" applyAlignment="1">
      <alignment horizontal="center" vertical="center"/>
    </xf>
    <xf numFmtId="0" fontId="38" fillId="0" borderId="0" xfId="0" applyFont="1" applyAlignment="1">
      <alignment horizontal="left" vertical="top" wrapText="1"/>
    </xf>
    <xf numFmtId="0" fontId="7" fillId="0" borderId="0" xfId="0" applyFont="1" applyFill="1"/>
    <xf numFmtId="0" fontId="0" fillId="0" borderId="0" xfId="0" applyNumberFormat="1" applyBorder="1" applyAlignment="1">
      <alignment horizontal="center" vertical="center" wrapText="1"/>
    </xf>
    <xf numFmtId="0" fontId="5" fillId="0" borderId="16" xfId="0" applyFont="1" applyBorder="1" applyAlignment="1">
      <alignment vertical="center" wrapText="1"/>
    </xf>
    <xf numFmtId="0" fontId="39" fillId="0" borderId="15" xfId="0" applyFont="1" applyBorder="1" applyAlignment="1">
      <alignment horizontal="center" vertical="center" wrapText="1"/>
    </xf>
    <xf numFmtId="1" fontId="40" fillId="0" borderId="15" xfId="0" applyNumberFormat="1" applyFont="1" applyBorder="1" applyAlignment="1">
      <alignment horizontal="center" vertical="center" wrapText="1"/>
    </xf>
    <xf numFmtId="0" fontId="40" fillId="0" borderId="15" xfId="0" applyFont="1" applyBorder="1" applyAlignment="1">
      <alignment horizontal="center" vertical="center" wrapText="1"/>
    </xf>
    <xf numFmtId="0" fontId="0" fillId="0" borderId="0" xfId="0" applyBorder="1" applyAlignment="1">
      <alignment horizontal="center" vertical="center" wrapText="1"/>
    </xf>
    <xf numFmtId="0" fontId="4" fillId="0" borderId="0" xfId="0" applyFont="1" applyFill="1" applyAlignment="1">
      <alignment horizontal="left" vertical="center"/>
    </xf>
    <xf numFmtId="0" fontId="0" fillId="0" borderId="0" xfId="0" applyFill="1"/>
    <xf numFmtId="0" fontId="1" fillId="0" borderId="4" xfId="0" applyFont="1" applyBorder="1" applyAlignment="1">
      <alignment horizontal="left" vertical="center" wrapText="1"/>
    </xf>
    <xf numFmtId="0" fontId="12" fillId="0" borderId="0" xfId="0" applyFont="1" applyFill="1" applyAlignment="1">
      <alignment horizontal="left" vertical="top" wrapText="1"/>
    </xf>
    <xf numFmtId="0" fontId="41" fillId="6" borderId="4" xfId="0" applyFont="1" applyFill="1" applyBorder="1" applyAlignment="1">
      <alignment horizontal="left" vertical="top" wrapText="1"/>
    </xf>
    <xf numFmtId="0" fontId="41" fillId="0" borderId="4" xfId="0" applyFont="1" applyBorder="1" applyAlignment="1">
      <alignment horizontal="left" vertical="top" wrapText="1"/>
    </xf>
    <xf numFmtId="0" fontId="37" fillId="0" borderId="4" xfId="0" applyFont="1" applyBorder="1" applyAlignment="1">
      <alignment horizontal="left" vertical="top" wrapText="1"/>
    </xf>
    <xf numFmtId="0" fontId="42" fillId="0" borderId="4" xfId="0" applyFont="1" applyBorder="1"/>
    <xf numFmtId="0" fontId="41" fillId="0" borderId="4" xfId="0" applyFont="1" applyFill="1" applyBorder="1" applyAlignment="1">
      <alignment horizontal="left" vertical="top" wrapText="1"/>
    </xf>
    <xf numFmtId="0" fontId="0" fillId="13" borderId="0" xfId="0" applyFill="1" applyBorder="1" applyAlignment="1">
      <alignment horizontal="center" vertical="center"/>
    </xf>
    <xf numFmtId="0" fontId="0" fillId="13" borderId="0" xfId="0" applyFill="1" applyBorder="1" applyAlignment="1">
      <alignment vertical="center" wrapText="1"/>
    </xf>
    <xf numFmtId="0" fontId="5" fillId="2" borderId="0" xfId="0" applyFont="1" applyFill="1" applyAlignment="1">
      <alignment horizontal="center" vertical="center" wrapText="1"/>
    </xf>
    <xf numFmtId="0" fontId="5" fillId="3" borderId="0" xfId="0" applyFont="1" applyFill="1" applyAlignment="1">
      <alignment horizontal="center" vertical="center" wrapText="1"/>
    </xf>
    <xf numFmtId="0" fontId="37" fillId="3" borderId="4"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0" fontId="0" fillId="3" borderId="22" xfId="0"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2" borderId="16" xfId="0" applyFill="1" applyBorder="1" applyAlignment="1">
      <alignment horizontal="center" vertical="center" wrapText="1"/>
    </xf>
    <xf numFmtId="0" fontId="0" fillId="11" borderId="16" xfId="0" applyFill="1" applyBorder="1" applyAlignment="1">
      <alignment horizontal="center" vertical="center"/>
    </xf>
    <xf numFmtId="0" fontId="0" fillId="11" borderId="16" xfId="0" applyFill="1" applyBorder="1" applyAlignment="1">
      <alignment horizontal="center" vertical="center" wrapText="1"/>
    </xf>
    <xf numFmtId="0" fontId="0" fillId="11" borderId="27" xfId="0" applyFill="1" applyBorder="1" applyAlignment="1">
      <alignment horizontal="center" vertical="center"/>
    </xf>
    <xf numFmtId="0" fontId="0" fillId="11" borderId="26" xfId="0" applyFill="1" applyBorder="1" applyAlignment="1">
      <alignment horizontal="center" vertical="center"/>
    </xf>
    <xf numFmtId="0" fontId="0" fillId="14" borderId="0" xfId="0" applyFill="1" applyAlignment="1">
      <alignment horizontal="center" vertical="center"/>
    </xf>
    <xf numFmtId="0" fontId="0" fillId="14" borderId="16" xfId="0" applyFill="1" applyBorder="1" applyAlignment="1">
      <alignment horizontal="center" vertical="center"/>
    </xf>
    <xf numFmtId="0" fontId="5" fillId="14" borderId="16" xfId="0" applyFont="1" applyFill="1" applyBorder="1" applyAlignment="1">
      <alignment horizontal="left" vertical="center" wrapText="1"/>
    </xf>
    <xf numFmtId="0" fontId="0" fillId="14" borderId="0" xfId="0" applyFill="1" applyBorder="1" applyAlignment="1">
      <alignment horizontal="center" vertical="center" wrapText="1"/>
    </xf>
    <xf numFmtId="0" fontId="0" fillId="14" borderId="0" xfId="0" applyFill="1" applyBorder="1" applyAlignment="1">
      <alignment horizontal="left" vertical="center" wrapText="1"/>
    </xf>
    <xf numFmtId="1" fontId="0" fillId="14" borderId="0" xfId="0" applyNumberFormat="1" applyFill="1" applyBorder="1" applyAlignment="1">
      <alignment horizontal="center" vertical="center" wrapText="1"/>
    </xf>
    <xf numFmtId="6" fontId="0" fillId="14" borderId="0" xfId="0" applyNumberFormat="1" applyFill="1" applyBorder="1" applyAlignment="1">
      <alignment horizontal="center" vertical="center" wrapText="1"/>
    </xf>
    <xf numFmtId="0" fontId="0" fillId="14" borderId="12" xfId="0" applyFill="1" applyBorder="1" applyAlignment="1">
      <alignment horizontal="center" vertical="center"/>
    </xf>
    <xf numFmtId="0" fontId="0" fillId="14" borderId="0" xfId="0" applyFill="1" applyAlignment="1">
      <alignment horizontal="center" vertical="center" wrapText="1"/>
    </xf>
    <xf numFmtId="0" fontId="0" fillId="14" borderId="0" xfId="0" applyFill="1" applyBorder="1" applyAlignment="1">
      <alignment horizontal="center" vertical="center"/>
    </xf>
    <xf numFmtId="0" fontId="1" fillId="14" borderId="4" xfId="0" applyFont="1" applyFill="1" applyBorder="1" applyAlignment="1">
      <alignment horizontal="left" vertical="center" wrapText="1"/>
    </xf>
    <xf numFmtId="0" fontId="0" fillId="14" borderId="16" xfId="0" applyFill="1" applyBorder="1" applyAlignment="1">
      <alignment horizontal="center" vertical="center" wrapText="1"/>
    </xf>
    <xf numFmtId="0" fontId="0" fillId="14" borderId="0" xfId="0" applyNumberFormat="1" applyFill="1" applyBorder="1" applyAlignment="1">
      <alignment horizontal="center" vertical="center" wrapText="1"/>
    </xf>
    <xf numFmtId="0" fontId="16" fillId="7" borderId="16" xfId="0" applyFont="1" applyFill="1" applyBorder="1" applyAlignment="1">
      <alignment horizontal="left" vertical="center" wrapText="1"/>
    </xf>
    <xf numFmtId="0" fontId="5" fillId="7" borderId="16" xfId="0" applyFont="1" applyFill="1" applyBorder="1" applyAlignment="1">
      <alignment horizontal="left" vertical="center" wrapText="1"/>
    </xf>
    <xf numFmtId="0" fontId="12" fillId="0" borderId="0" xfId="0" applyFont="1" applyBorder="1" applyAlignment="1">
      <alignment horizontal="left" vertical="center" wrapText="1"/>
    </xf>
    <xf numFmtId="0" fontId="0" fillId="2" borderId="16" xfId="0" applyFill="1" applyBorder="1" applyAlignment="1">
      <alignment horizontal="center" vertical="center"/>
    </xf>
    <xf numFmtId="0" fontId="5" fillId="6" borderId="9"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0" fillId="13" borderId="0" xfId="0" applyFill="1" applyBorder="1" applyAlignment="1">
      <alignment horizontal="center" vertical="center" wrapText="1"/>
    </xf>
    <xf numFmtId="0" fontId="0" fillId="13" borderId="18" xfId="0" applyFill="1" applyBorder="1" applyAlignment="1">
      <alignment horizontal="center" vertical="center" wrapText="1"/>
    </xf>
    <xf numFmtId="0" fontId="5" fillId="6" borderId="21"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13" xfId="0" applyFont="1" applyFill="1" applyBorder="1" applyAlignment="1">
      <alignment horizontal="center" vertical="center"/>
    </xf>
    <xf numFmtId="0" fontId="44" fillId="15" borderId="0" xfId="0" applyFont="1" applyFill="1" applyAlignment="1">
      <alignment horizontal="center" vertical="center"/>
    </xf>
    <xf numFmtId="0" fontId="44" fillId="15" borderId="16" xfId="0" applyFont="1" applyFill="1" applyBorder="1" applyAlignment="1">
      <alignment horizontal="center" vertical="center" wrapText="1"/>
    </xf>
    <xf numFmtId="0" fontId="44" fillId="15" borderId="16" xfId="0" applyFont="1" applyFill="1" applyBorder="1" applyAlignment="1">
      <alignment horizontal="left" vertical="center" wrapText="1"/>
    </xf>
    <xf numFmtId="0" fontId="44" fillId="15" borderId="0" xfId="0" applyFont="1" applyFill="1" applyBorder="1" applyAlignment="1">
      <alignment horizontal="center" vertical="center" wrapText="1"/>
    </xf>
    <xf numFmtId="0" fontId="44" fillId="15"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revisionHeaders" Target="revisions/revisionHeader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Shawn Luz" id="{9E4EA040-4A32-4CEB-A46F-EBE6285E600D}" userId="b55003f0f176105b"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hawn M. Luz" refreshedDate="44882.636268981485" createdVersion="6" refreshedVersion="6" minRefreshableVersion="3" recordCount="46" xr:uid="{CA2DF570-8D4E-4B7E-A5F4-E302A4961C44}">
  <cacheSource type="worksheet">
    <worksheetSource ref="A4:AB50" sheet="Updated HMP Actions &amp; Priority"/>
  </cacheSource>
  <cacheFields count="28">
    <cacheField name="Primary Contact for Verification" numFmtId="0">
      <sharedItems/>
    </cacheField>
    <cacheField name="Priority" numFmtId="0">
      <sharedItems/>
    </cacheField>
    <cacheField name="For WG Meeting Review" numFmtId="0">
      <sharedItems containsBlank="1"/>
    </cacheField>
    <cacheField name="Mitigation Measure" numFmtId="0">
      <sharedItems/>
    </cacheField>
    <cacheField name="Type of Mitigation Action" numFmtId="0">
      <sharedItems/>
    </cacheField>
    <cacheField name="Description" numFmtId="0">
      <sharedItems longText="1"/>
    </cacheField>
    <cacheField name="Status" numFmtId="0">
      <sharedItems containsBlank="1"/>
    </cacheField>
    <cacheField name="Implementation Timeline" numFmtId="0">
      <sharedItems containsSemiMixedTypes="0" containsString="0" containsNumber="1" containsInteger="1" minValue="2023" maxValue="2030" count="8">
        <n v="2024"/>
        <n v="2027"/>
        <n v="2028"/>
        <n v="2023"/>
        <n v="2029"/>
        <n v="2026"/>
        <n v="2025"/>
        <n v="2030"/>
      </sharedItems>
    </cacheField>
    <cacheField name="Responsible Department Lead" numFmtId="0">
      <sharedItems count="15">
        <s v="Director of Planning, Conservation, and Community Development"/>
        <s v="Director of Water &amp; Wastewater"/>
        <s v="Director of Highway and Sanitation"/>
        <s v="Sustainability Coordinator"/>
        <s v="Department of Public Works Director"/>
        <s v="Senior Stormwater &amp; Environmental Engineer"/>
        <s v="Director of Parks and Recreation"/>
        <s v="Emergency Management Director "/>
        <s v="Chief Engineer"/>
        <s v="Director of Emergency Management"/>
        <s v="Director of Capital Projects and Facilities Management"/>
        <s v="Community Development Coordinator"/>
        <s v="Director of Health Department"/>
        <s v="Tree Warden"/>
        <s v="Sustainability Coordiantor" u="1"/>
      </sharedItems>
    </cacheField>
    <cacheField name="Supporting Agencies / Departments" numFmtId="0">
      <sharedItems/>
    </cacheField>
    <cacheField name="Estimated Cost" numFmtId="0">
      <sharedItems/>
    </cacheField>
    <cacheField name="Potential Funding Sources" numFmtId="0">
      <sharedItems/>
    </cacheField>
    <cacheField name="Hazards Addressed" numFmtId="0">
      <sharedItems/>
    </cacheField>
    <cacheField name="Critical Facility Protection (Y/N)" numFmtId="0">
      <sharedItems/>
    </cacheField>
    <cacheField name="Source" numFmtId="0">
      <sharedItems containsBlank="1"/>
    </cacheField>
    <cacheField name="Notes" numFmtId="0">
      <sharedItems containsBlank="1"/>
    </cacheField>
    <cacheField name="Hazards Addressed2" numFmtId="0">
      <sharedItems containsSemiMixedTypes="0" containsString="0" containsNumber="1" containsInteger="1" minValue="2" maxValue="3"/>
    </cacheField>
    <cacheField name="Approximate Cost" numFmtId="0">
      <sharedItems containsSemiMixedTypes="0" containsString="0" containsNumber="1" containsInteger="1" minValue="0" maxValue="3"/>
    </cacheField>
    <cacheField name="Internal Capacity" numFmtId="0">
      <sharedItems containsSemiMixedTypes="0" containsString="0" containsNumber="1" containsInteger="1" minValue="0" maxValue="2"/>
    </cacheField>
    <cacheField name="Implementation Timeline2" numFmtId="0">
      <sharedItems containsSemiMixedTypes="0" containsString="0" containsNumber="1" containsInteger="1" minValue="1" maxValue="3"/>
    </cacheField>
    <cacheField name="Equity Focus" numFmtId="0">
      <sharedItems containsSemiMixedTypes="0" containsString="0" containsNumber="1" containsInteger="1" minValue="0" maxValue="3"/>
    </cacheField>
    <cacheField name="Protection of Lives" numFmtId="0">
      <sharedItems containsSemiMixedTypes="0" containsString="0" containsNumber="1" containsInteger="1" minValue="0" maxValue="3"/>
    </cacheField>
    <cacheField name="Protection of Critical Facilities or Infrastructure" numFmtId="0">
      <sharedItems containsSemiMixedTypes="0" containsString="0" containsNumber="1" containsInteger="1" minValue="0" maxValue="3"/>
    </cacheField>
    <cacheField name="Protection of Natural Resources" numFmtId="0">
      <sharedItems containsSemiMixedTypes="0" containsString="0" containsNumber="1" containsInteger="1" minValue="0" maxValue="3"/>
    </cacheField>
    <cacheField name="Alignment with Objectives" numFmtId="0">
      <sharedItems containsSemiMixedTypes="0" containsString="0" containsNumber="1" containsInteger="1" minValue="2" maxValue="3"/>
    </cacheField>
    <cacheField name="Anticipated Scale of Impact" numFmtId="0">
      <sharedItems containsSemiMixedTypes="0" containsString="0" containsNumber="1" containsInteger="1" minValue="0" maxValue="3"/>
    </cacheField>
    <cacheField name="Anticipated Public Support" numFmtId="0">
      <sharedItems containsSemiMixedTypes="0" containsString="0" containsNumber="1" containsInteger="1" minValue="0" maxValue="2"/>
    </cacheField>
    <cacheField name="Total Score" numFmtId="0">
      <sharedItems containsSemiMixedTypes="0" containsString="0" containsNumber="1" containsInteger="1" minValue="12" maxValue="2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6">
  <r>
    <s v="Sarkis Sarkisian"/>
    <s v="High"/>
    <s v="Yes"/>
    <s v="Acquire the CSX Corridor and implement next steps to develop the Bruce Freeman Rail Trail."/>
    <s v="Natural Resouces Protection"/>
    <s v="Purchase of the 3.2 mile segment of the railway track will enable the City to add to the Bruce Freeman Rail Trail as well as protect vital stormwater capacity in the downtown area throughthe replacement of the CSX Hop Brook culvert. Acquisition of the property and subsequent improvements will help address problems related to historically undersized culverts and neighborhood flooding."/>
    <s v="In Progress"/>
    <x v="0"/>
    <x v="0"/>
    <s v="PCCD, DPW,  Finance Department"/>
    <s v="$$$$_x000a_(Over $5 million)"/>
    <s v="Mass Trails Grant"/>
    <s v="Flooding"/>
    <s v="Y"/>
    <m/>
    <m/>
    <n v="3"/>
    <n v="0"/>
    <n v="1"/>
    <n v="3"/>
    <n v="3"/>
    <n v="1"/>
    <n v="3"/>
    <n v="2"/>
    <n v="2"/>
    <n v="3"/>
    <n v="2"/>
    <n v="23"/>
  </r>
  <r>
    <s v="Stephen Leone"/>
    <s v="High"/>
    <s v="No"/>
    <s v="Complete rehabilitation of the Worcester Road Sewer Pump Station."/>
    <s v="Structure &amp; Infrastructure"/>
    <s v="The Worcester Road Pumping Station is Framingham's second-largest wastewater station, responsible for collecting and pumping sewage for over 4,000 homes and more than 200 businesses. The station provides service to approximately 25% of the city. _x000a__x000a_Originally constructed in 1963, the station's equipment is outdated, does not meet current DPW standards, does not have a full backup power supply, and is at the end of its reliable service life. The pump station also does not meet current building codes, and the superstructure, including the roof, has structural deficiencies and will need replacement to extend the building’s life. Rehabilitation of the pump station will modernize the facility and ensure reliable operation in years ahead. "/>
    <s v="In Progress"/>
    <x v="1"/>
    <x v="1"/>
    <s v="DPW"/>
    <s v="$$$$_x000a_(Over $5 million)"/>
    <s v="Capital Budget, MassDEP State Revolving Loan Program"/>
    <s v="Flooding"/>
    <s v="Y"/>
    <s v="Carried (HMP)"/>
    <m/>
    <n v="3"/>
    <n v="0"/>
    <n v="1"/>
    <n v="2"/>
    <n v="3"/>
    <n v="2"/>
    <n v="3"/>
    <n v="3"/>
    <n v="2"/>
    <n v="3"/>
    <n v="1"/>
    <n v="23"/>
  </r>
  <r>
    <s v="Kathryn Ronconi"/>
    <s v="High"/>
    <s v="Yes"/>
    <s v="Retrofit, update, or replace undersized and unsafe culverts."/>
    <s v="Structure &amp; Infrastructure"/>
    <s v="Retrofit, update, or replace undersized and unsafe culverts to provide enhanced capacity to accomodate increased precipitation. Priority culverts include the Fuller Middle School Pedestrian Path Culvert, Edmands Road Culvert, and Colonial Drive Culvert. "/>
    <s v="In Progress"/>
    <x v="2"/>
    <x v="2"/>
    <s v="Senior Stormwater &amp; Environmental Engineer, DPW"/>
    <s v="$$$$_x000a_(Over $1.5 million)"/>
    <s v="Capital Budget; FEMA BRIC Grant; MA MVP Action Grants"/>
    <s v="Flooding"/>
    <s v="Y"/>
    <s v="Carried (HMP)"/>
    <m/>
    <n v="3"/>
    <n v="0"/>
    <n v="0"/>
    <n v="1"/>
    <n v="3"/>
    <n v="3"/>
    <n v="3"/>
    <n v="2"/>
    <n v="2"/>
    <n v="3"/>
    <n v="2"/>
    <n v="22"/>
  </r>
  <r>
    <s v="Shawn Luz"/>
    <s v="High"/>
    <s v="No"/>
    <s v="Integrate relevant hazard mitigation plan priorities and actions into the City's forthcoming Climate Action Plan."/>
    <s v="Local Plans &amp; Regulations"/>
    <s v="Integrate relevant HMP priorities and actions into the development of the City's Climate Action Plan (2023). Development of the City's first Climate Action Plan will be underway in October 2022 and coordination with relevant items from the HMP plan will ensure expedient progress toward goals and generally support efforts to improve the resiliency of the community. "/>
    <s v="New"/>
    <x v="3"/>
    <x v="3"/>
    <s v="Sustainability Committee, MAPC"/>
    <s v="$_x000a_(Staff Time Commitment)"/>
    <s v="Capital Budget, MAPC Technical Assistance, Executive Office of Energy and Environmental Affiars (EOEEA) Planning Assistance Grant"/>
    <s v="Extreme Temperatures, Flooding, Severe Winter Storms, Drought, Tornadoes, Hurricanes"/>
    <s v="N"/>
    <s v="Sustainability Coordinator"/>
    <m/>
    <n v="3"/>
    <n v="3"/>
    <n v="2"/>
    <n v="3"/>
    <n v="3"/>
    <n v="1"/>
    <n v="0"/>
    <n v="2"/>
    <n v="2"/>
    <n v="1"/>
    <n v="2"/>
    <n v="22"/>
  </r>
  <r>
    <s v="Robert Lewis"/>
    <s v="High"/>
    <s v="Yes"/>
    <s v="Develop green infratructure on municipal properties to improve stormwater management and reduce heat island impacts. "/>
    <s v="Structure &amp; Infrastructure"/>
    <s v="Assess drainage infrastructure and drainage-driven road flooding and develop green infrastructure solutions for stormwater management and urban heat island mitigation to be used in tandem with improvements to the outdated and undersized stormwater system to reduce road flooding and problems with ice slicks that make roads dangerous or impassable during hazard events. Develop a list of specific priorities, assess feasibility and cost, rank priority projects in terms of climate resilience potential, and develop concept designs for key projects. Projects in areas of the community with high proportions of impermeable surface area, such as downtown Framingham, shall be prioritized as well as facilities such as Butterworth park. "/>
    <s v="In Progress"/>
    <x v="4"/>
    <x v="4"/>
    <s v=" DPW, Sustainability Coordinator"/>
    <s v="$$$_x000a_($100k - $500k)"/>
    <s v="Capital Budget, MVP Action Grant, DCR Urban Forestry Challenge Grant"/>
    <s v="Flooding, Wildfires, Extreme Temperatures"/>
    <s v="Y"/>
    <s v="Carried (HMP)_x000a_MVP Overlap"/>
    <m/>
    <n v="3"/>
    <n v="1"/>
    <n v="2"/>
    <n v="1"/>
    <n v="3"/>
    <n v="2"/>
    <n v="3"/>
    <n v="3"/>
    <n v="2"/>
    <n v="1"/>
    <n v="1"/>
    <n v="22"/>
  </r>
  <r>
    <s v="Sarkis Sarkisian"/>
    <s v="High"/>
    <s v="Yes"/>
    <s v="Develop a Beaver Management Plan."/>
    <s v="Local Plans &amp; Regulations"/>
    <s v="Development of a plan to mitigate against unpredictable flooding/impoundment impacts. Establish creative engineering solutions, identify suitable areas for beaver relocation or where beaver activity may be creating flood storage that contributes to resiliency, and consider the development of special legislation to give the City authority to address problematic beaver dams on private property. Evaluate permitting feasibility of beaver deceivers or other non-lethal methods to mitigating the flood impact of problem beavers in flood-prone areas."/>
    <s v="Uninitiated"/>
    <x v="5"/>
    <x v="0"/>
    <s v="PCCD, Conservation Commission, Health Department"/>
    <s v="$$_x000a_($10k &lt; $100k)_x000a_"/>
    <s v="Capital Budget"/>
    <s v="Flooding, Severe Winter Storms"/>
    <s v="Y"/>
    <m/>
    <s v="Data source for cost: https://wbt.dot.state.fl.us/ois/TSMO/TrafficSignalBudgetingCostsAccessibleTables.htm, _x000a_https://www.roadsbridges.com/safety/article/10644638/safety-2013-traffic-sunlights"/>
    <n v="3"/>
    <n v="2"/>
    <n v="1"/>
    <n v="2"/>
    <n v="2"/>
    <n v="1"/>
    <n v="3"/>
    <n v="2"/>
    <n v="2"/>
    <n v="2"/>
    <n v="2"/>
    <n v="22"/>
  </r>
  <r>
    <s v="Sarkis Sarkisian"/>
    <s v="High"/>
    <s v="Yes"/>
    <s v="Protect and restore wetland areas."/>
    <s v="Natural Resouces Protection"/>
    <s v="Complete wetlands construction projects and ecological restorations of existing wetlands to improve flood storage capacity and water quality. A priority area includes the City's conditions assessment and potential wetlands restoration to improve water quality at the Lake Waushakum outfall.  "/>
    <s v="In Progress"/>
    <x v="5"/>
    <x v="0"/>
    <s v="PCCD, DPW"/>
    <s v="$$$_x000a_(Lake Waushakum Infrastructure and Water Quality Improvements $600k)"/>
    <s v="Capital Budget (ARPA)"/>
    <s v="Flooding, Severe Winter Weather, Invasive Species"/>
    <s v="N"/>
    <s v="Carried (HMP)"/>
    <m/>
    <n v="3"/>
    <n v="1"/>
    <n v="2"/>
    <n v="2"/>
    <n v="3"/>
    <n v="1"/>
    <n v="0"/>
    <n v="2"/>
    <n v="2"/>
    <n v="3"/>
    <n v="2"/>
    <n v="21"/>
  </r>
  <r>
    <s v="Sarkis Sarkisian"/>
    <s v="High"/>
    <s v="Yes"/>
    <s v="Acquire the 103 Guild Street property."/>
    <s v="Natural Resouces Protection"/>
    <s v="Acquire the 103 Guild Street property to secure valuable flood storage for the local neighborhood situated nearby Beaver Dam Brook. "/>
    <s v="In Progess"/>
    <x v="6"/>
    <x v="0"/>
    <s v="Finance Department"/>
    <s v="$$$$_x000a_(Negotiation Underway)"/>
    <s v="SVT, CPA Funding"/>
    <s v="Flooding"/>
    <s v="N"/>
    <s v="PCCD"/>
    <m/>
    <n v="3"/>
    <n v="0"/>
    <n v="2"/>
    <n v="2"/>
    <n v="3"/>
    <n v="2"/>
    <n v="0"/>
    <n v="2"/>
    <n v="2"/>
    <n v="3"/>
    <n v="2"/>
    <n v="21"/>
  </r>
  <r>
    <s v="Shawn Luz"/>
    <s v="High"/>
    <s v="No"/>
    <s v="Evaluate and pursue opportunities to use clean energy technologies, such as microgrids, to provide enhanced backup power to municipal facilities."/>
    <s v="Structure &amp; Infrastructure"/>
    <s v="Explore the implementation of solar PV, battery storage, and other renewable energy technologies to provide clean energy resilience to critical municipal facilities as part of efforts to epand renewable energy technologies "/>
    <s v="In Progress"/>
    <x v="6"/>
    <x v="3"/>
    <s v="Capital Projects and Facilities Management, DPW, Framingham Public Schools"/>
    <s v="$$$_x000a_(&gt;$100k)"/>
    <s v="MassCEC CLEAR Grant, Capital Budget"/>
    <s v="Severe Winter Storms, Flooding, Extreme Temperatures, Hurricanes, Thunderstorms"/>
    <s v="Y"/>
    <m/>
    <m/>
    <n v="3"/>
    <n v="1"/>
    <n v="1"/>
    <n v="2"/>
    <n v="3"/>
    <n v="2"/>
    <n v="3"/>
    <n v="0"/>
    <n v="2"/>
    <n v="2"/>
    <n v="2"/>
    <n v="21"/>
  </r>
  <r>
    <s v="Alison Eliot"/>
    <s v="High"/>
    <s v="Yes"/>
    <s v="Adopt, implement, and maintain a Comprehensive Flood Hazard Mitigation Plan."/>
    <s v="Local Plans &amp; Regulations"/>
    <s v="A requirement for the CRS Program for all repetitive loss communities, utilize standard planning process to develop a Comprehensive Flood Hazard Mitigation Plan for the City. To ensure cotninued value to the community and compliance with CRS Program requirements, updates to the plan would be required every 5 years. "/>
    <s v="New"/>
    <x v="1"/>
    <x v="5"/>
    <s v="DPW"/>
    <s v="$$ _x000a_($50k)"/>
    <s v="N/A "/>
    <s v="Flooding"/>
    <s v="Y"/>
    <s v="Carried (HMP)"/>
    <m/>
    <n v="3"/>
    <n v="2"/>
    <n v="0"/>
    <n v="2"/>
    <n v="2"/>
    <n v="1"/>
    <n v="3"/>
    <n v="2"/>
    <n v="2"/>
    <n v="2"/>
    <n v="2"/>
    <n v="21"/>
  </r>
  <r>
    <s v="James Snyder"/>
    <s v="High"/>
    <s v="No"/>
    <s v="Improve flood storage at Mary Dennison Park."/>
    <s v="Natural Resouces Protection"/>
    <s v="Utilize the redesign of the Mary Dennision Park as an opportunity to preserve existing flood storage capacity located at the back of the facility. Protection of this flood storage will improve the resilience of local infrastructure and community facilities, such as adjacent affordable housing, to flooding. "/>
    <s v="New"/>
    <x v="5"/>
    <x v="6"/>
    <s v="Mass DEP"/>
    <s v="$$$$_x000a_($20 - $25 million)"/>
    <s v="Mary Dennison Settlement and Town Meeting / Capital Budget"/>
    <s v="Flooding"/>
    <s v="Y"/>
    <s v="PCCD"/>
    <m/>
    <n v="3"/>
    <n v="0"/>
    <n v="2"/>
    <n v="2"/>
    <n v="3"/>
    <n v="2"/>
    <n v="3"/>
    <n v="0"/>
    <n v="2"/>
    <n v="2"/>
    <n v="2"/>
    <n v="21"/>
  </r>
  <r>
    <s v="Alison Eliot"/>
    <s v="High"/>
    <s v="Yes"/>
    <s v="Implement flood mitigation measures in the Walnut Street neighborhood."/>
    <s v="Natural Resouces Protection"/>
    <s v="Develop and implement design and permitting for wetland, stream channel, and streambank restorations to reduce flooding and increase brook capacity in the Walnut Street/Sucker Brook Drainage Area."/>
    <s v="In Progress"/>
    <x v="6"/>
    <x v="5"/>
    <s v="MVP"/>
    <s v="$$$$_x000a_($2 - 2.5 million)"/>
    <s v="MVP Grant"/>
    <s v="Flooding"/>
    <s v="N"/>
    <s v="DPW"/>
    <m/>
    <n v="3"/>
    <n v="0"/>
    <n v="1"/>
    <n v="2"/>
    <n v="3"/>
    <n v="3"/>
    <n v="0"/>
    <n v="2"/>
    <n v="2"/>
    <n v="3"/>
    <n v="2"/>
    <n v="21"/>
  </r>
  <r>
    <s v="Chief Dutcher"/>
    <s v="High"/>
    <s v="No"/>
    <s v="Continue to support coordinated efforts to provide emergency shelters and evaluate the specific needs for enhanced capacity in areas of the community. "/>
    <s v="Structure &amp; Infrastructure"/>
    <s v="Provide shelters that that effectively serve Framingham’s population during hazard events, including cooling and warming centers such as the Framingham Public Library branches and the Callahan Senior Center. Evaluate the necessity of locations over time to support vulnerable populations."/>
    <s v="In Progress"/>
    <x v="3"/>
    <x v="7"/>
    <s v="DPW, CPFM, FPS"/>
    <s v="$_x000a_(Under $10k)"/>
    <s v="Operating Budget"/>
    <s v="Extreme Temperatures, Flooding, Severe Weather, Drought, Infectious Disease, Wildfires, Tornadoes, Earthquakes, Hurricanes"/>
    <s v="N"/>
    <m/>
    <m/>
    <n v="3"/>
    <n v="3"/>
    <n v="1"/>
    <n v="3"/>
    <n v="3"/>
    <n v="3"/>
    <n v="0"/>
    <n v="0"/>
    <n v="2"/>
    <n v="1"/>
    <n v="2"/>
    <n v="21"/>
  </r>
  <r>
    <s v="Shawn Luz"/>
    <s v="High"/>
    <s v="No"/>
    <s v="Coordinate local community organizations to develop educational messaging and/or programming to transfer climate change risk and vulnerability knowledge to the general public."/>
    <s v="Outreach &amp; Education"/>
    <s v="Communicate with Framingham State University, Mass Bay Community College, and other local organizations to increase awareness of climate change risks. "/>
    <s v="In Progress"/>
    <x v="0"/>
    <x v="3"/>
    <s v="PCCD, DPW, Sustainability Committee"/>
    <s v="$_x000a_(Under $10k)"/>
    <s v="Operating Budget; MAPC Technical Assistance"/>
    <s v="Extreme Temperatures, Flooding, Severe Weather, Drought, Infectious Disease, Wildfires, Tornadoes, Earthquakes, Hurricanes"/>
    <s v="N"/>
    <m/>
    <m/>
    <n v="3"/>
    <n v="3"/>
    <n v="2"/>
    <n v="3"/>
    <n v="3"/>
    <n v="2"/>
    <n v="0"/>
    <n v="0"/>
    <n v="2"/>
    <n v="1"/>
    <n v="2"/>
    <n v="21"/>
  </r>
  <r>
    <s v="Alison Eliot"/>
    <s v="Medium"/>
    <s v="Yes"/>
    <s v="Facilitate education for prospective homebuyers and realtors to address flood risks."/>
    <s v="Outreach &amp; Education"/>
    <s v="Provide education to make sure that buyers are aware of what it means to purchase a home that may be located in or near a floodplain and educate residents on protections such as flood insurance that can mitigate financial risks associated with climate hazards. Target landlord associations and realtors to encourage risk communication."/>
    <s v="Uninitiated"/>
    <x v="3"/>
    <x v="5"/>
    <s v="DPW, Sustainability Coordinator, PCCD"/>
    <s v="$_x000a_(Under $10k)"/>
    <s v="Operating Budget"/>
    <s v="Flooding"/>
    <s v="N"/>
    <m/>
    <m/>
    <n v="3"/>
    <n v="3"/>
    <n v="2"/>
    <n v="3"/>
    <n v="2"/>
    <n v="1"/>
    <n v="0"/>
    <n v="2"/>
    <n v="2"/>
    <n v="2"/>
    <n v="1"/>
    <n v="21"/>
  </r>
  <r>
    <s v="Alison Eliot"/>
    <s v="High"/>
    <s v="Yes"/>
    <s v="Develop a Comprehensive Stormwater Master Plan."/>
    <s v="Local Plans &amp; Regulations"/>
    <s v="The Comprehensive Stormwater Master Plan will complete Phases IV and V of the City's study of the stromwater system which involve the study of ten sub-basins: North and South Saxonville, Cherry Meadow Brook, Birch Meadow Brook, Baiting Brook, Wayside, Square Meadow Brook, Reservoir #1 and #2 South, Reservoir #3 North, and Willow Brook drainage sub-basins. It will also include updated analysis off flooding along Beaver Dam Brook. "/>
    <s v="In Progress"/>
    <x v="2"/>
    <x v="5"/>
    <s v="DPW"/>
    <s v="$$$_x000a_($950k)"/>
    <s v="Capital Budget"/>
    <s v="Flooding, Severe Winter Storms"/>
    <s v="Y"/>
    <s v="Carried (HMP)"/>
    <m/>
    <n v="3"/>
    <n v="1"/>
    <n v="1"/>
    <n v="1"/>
    <n v="2"/>
    <n v="1"/>
    <n v="3"/>
    <n v="2"/>
    <n v="2"/>
    <n v="3"/>
    <n v="2"/>
    <n v="21"/>
  </r>
  <r>
    <s v="Shawn Luz"/>
    <s v="High"/>
    <s v="No"/>
    <s v="Utilize clean energy technologies to provide efficient heating and cooling capacity to municpal facilities and schools. "/>
    <s v="Structure &amp; Infrastructure"/>
    <s v="Implement heat pump systems to provide efficient relief to occupants of municipal facilities and schools from rising summer temperatures while enhancing efficiency of/and reducing reliance on natural gas-fired winter heating systems. Schools currently without full air conditioning solutions include Brophy Elementary School, Dunning Elementary School, Hemenway Elementary School, McCarthy Elementary School, Potter Road Elementary School, Stapleton Elementary School, and Walsh Middle School. "/>
    <s v="In Progress"/>
    <x v="1"/>
    <x v="3"/>
    <s v="Framingham Public Schools; CPFM; DPW"/>
    <s v="$$$$_x000a_(Over $20 million)"/>
    <s v="Eversource, Green Communities Competitive Grants, Capital Budget, ARPA"/>
    <s v="Extreme Temperatures"/>
    <s v="Y"/>
    <m/>
    <m/>
    <n v="3"/>
    <n v="0"/>
    <n v="1"/>
    <n v="2"/>
    <n v="3"/>
    <n v="2"/>
    <n v="3"/>
    <n v="0"/>
    <n v="2"/>
    <n v="3"/>
    <n v="2"/>
    <n v="21"/>
  </r>
  <r>
    <s v="William Sedewitz"/>
    <s v="High"/>
    <s v="No"/>
    <s v="Replace the School Street, Taralli Terrace, and Second Street Bridges."/>
    <s v="Structure &amp; Infrastructure"/>
    <s v="Replace outdated bridges and associated infrastructure that serve as critical links in the City's transportation network. Priority bridges for replacement include the School Street Bridge over Cochituate Brooks as well as the Taralli and Second Street Bridges where flooding has occured in the past. Replacement of these bridges will better ensure their operational status in the event of a critical natural hazard. "/>
    <s v="In Progress"/>
    <x v="1"/>
    <x v="8"/>
    <s v="Senior Stormwater &amp; Environmental Engineer, DPW"/>
    <s v="$$$$_x000a_(Taralli and Second Street Bridge Replacement Evaluations: $200k, School Street Bridge Design and Construction: $500k)"/>
    <s v="Capital Budget"/>
    <s v="Flooding, Severe Winter Storms, Hurricanes, Tornadoes, Earthquakes"/>
    <s v="Y"/>
    <s v="Carried (HMP)"/>
    <m/>
    <n v="3"/>
    <n v="0"/>
    <n v="0"/>
    <n v="2"/>
    <n v="3"/>
    <n v="3"/>
    <n v="3"/>
    <n v="0"/>
    <n v="2"/>
    <n v="3"/>
    <n v="2"/>
    <n v="21"/>
  </r>
  <r>
    <s v="Robert Lewis"/>
    <s v="Medium"/>
    <s v="No"/>
    <s v="Assess City-owned dams and engage other public and private dam owners  in Framingham on resilience. "/>
    <s v="Outreach &amp; Education"/>
    <s v="Evaluate the condition of two public dams owned by the City: the Landham Pond Dam and the Mt. Wayte Outlet Works. Coordinate with other public and private dam owners, such as Massachusetts Water Resources Authority (MWRA) and Massachusetts Department of Conservation and Recreation (DCR) and DCR to help support the health and resilience of this infrastructure. "/>
    <s v="Uninitiated"/>
    <x v="6"/>
    <x v="4"/>
    <s v="DPW, United States Army Corps of Engineers, Private Dam Owners, PCCD"/>
    <s v="$$_x000a_($10k &lt; $100k)"/>
    <s v="Operating Budget; Administrative Resources"/>
    <s v="Flooding, Severe Winter Storms, Hurricanes, Tornadoes, Earthquakes"/>
    <s v="Y"/>
    <m/>
    <m/>
    <n v="3"/>
    <n v="2"/>
    <n v="1"/>
    <n v="2"/>
    <n v="2"/>
    <n v="1"/>
    <n v="3"/>
    <n v="2"/>
    <n v="2"/>
    <n v="1"/>
    <n v="1"/>
    <n v="20"/>
  </r>
  <r>
    <s v="Chief Dutcher"/>
    <s v="Medium"/>
    <s v="Yes"/>
    <s v="Plan and post neighborhood and regional evacuation routes."/>
    <s v="Outreach &amp; Education"/>
    <s v="Develop and publicize neighborhood and regional evacuation routes to support the safe evacuation of Framingham residents, with emphasis on vulnerable populations.  "/>
    <s v="Uninitiated"/>
    <x v="0"/>
    <x v="9"/>
    <s v="EMA, Police Departmnet, DPW, MEMA"/>
    <s v="$$_x000a_($10k &lt; $100k)"/>
    <s v="Operating Budget"/>
    <s v="Extreme Temperatures, Flooding, Severe Weather, Tornadoes, Earthquakes, Hurricanes"/>
    <s v="N"/>
    <m/>
    <m/>
    <n v="3"/>
    <n v="2"/>
    <n v="1"/>
    <n v="3"/>
    <n v="2"/>
    <n v="3"/>
    <n v="0"/>
    <n v="0"/>
    <n v="2"/>
    <n v="2"/>
    <n v="2"/>
    <n v="20"/>
  </r>
  <r>
    <s v="Robert Lewis"/>
    <s v="Medium"/>
    <s v="Yes"/>
    <s v="Purchase &amp; install automated weather stations and additional pavement sensors."/>
    <s v="Structure &amp; Infrastructure"/>
    <s v="Purchase and install 4 automated weather stations throughout the City, with web-based access. Weather stations will assist DPW personnel with assessing storms to improve response to extreme precipitation, high winds, and winter storms. They will also assist the Police Deprtment &amp; Fire Department with emergency response for storm events. Additionally, the DPW Highway Department use pavement sensors to evaluate the temperature of pavement during cold weather. Installation of additional sensors will enhance the Highway Department's ability to identify roads for pretreatment which reduces roadway icing and other hazards associated with winter storms. "/>
    <s v="N/A"/>
    <x v="1"/>
    <x v="4"/>
    <s v="Department of Public Works, Police Department, Fire Department"/>
    <s v="$$_x000a_($10k &lt; $100k)"/>
    <s v="Operating Budget; FEMA BRIC  Grant"/>
    <s v="Extreme Temperatures, Flooding, Severe Winter Storms, Drought"/>
    <s v="Y"/>
    <s v="Carried (HMP)"/>
    <m/>
    <n v="3"/>
    <n v="2"/>
    <n v="1"/>
    <n v="2"/>
    <n v="2"/>
    <n v="2"/>
    <n v="3"/>
    <n v="0"/>
    <n v="2"/>
    <n v="2"/>
    <n v="1"/>
    <n v="20"/>
  </r>
  <r>
    <s v="James Paolini"/>
    <s v="Medium"/>
    <m/>
    <s v="Assess at a high level flood-proofing measures and flood storage to prevent future flooding at the Callahan Senior Center."/>
    <s v="Structure &amp; Infrastructure"/>
    <s v="Explore additional opportunities to improve flood storage following the installation of floodproofing at the Callahan Senior Center."/>
    <m/>
    <x v="1"/>
    <x v="10"/>
    <s v="DPW"/>
    <s v="$_x000a_(Staff Time Commitment)"/>
    <s v="Operting Budget"/>
    <s v="Flooding"/>
    <s v="Y"/>
    <m/>
    <m/>
    <n v="3"/>
    <n v="3"/>
    <n v="1"/>
    <n v="2"/>
    <n v="3"/>
    <n v="2"/>
    <n v="3"/>
    <n v="0"/>
    <n v="2"/>
    <n v="0"/>
    <n v="1"/>
    <n v="20"/>
  </r>
  <r>
    <s v="Alison Eliot"/>
    <s v="Medium"/>
    <s v="Yes"/>
    <s v="Develop and implement a municipal program to promote the use of green infrastructure to the business community."/>
    <s v="Outreach &amp; Education"/>
    <s v="Develop a green infrastructure marketing/education campaign focusing on businesses and large commerical developments to help mitigate stormwater runoff and the heat island effect, particularly in areas of downtown Framingham with high levels of immereable surface and flooding risks. This program would support requirements of the City's NPDES MS4 permit. "/>
    <s v="In Progress"/>
    <x v="0"/>
    <x v="5"/>
    <s v="DPW, Sustainability Coordinator"/>
    <s v="$_x000a_($10k)"/>
    <s v="MAPC Accelerating Climate Resilience (ACR) Grant Program"/>
    <s v="Flooding, Extreme Temperatures, Invasive Species"/>
    <s v="N"/>
    <s v="Carried (HMP)"/>
    <m/>
    <n v="3"/>
    <n v="3"/>
    <n v="1"/>
    <n v="3"/>
    <n v="2"/>
    <n v="1"/>
    <n v="0"/>
    <n v="2"/>
    <n v="2"/>
    <n v="2"/>
    <n v="1"/>
    <n v="20"/>
  </r>
  <r>
    <s v="Shawn Luz"/>
    <s v="Medium"/>
    <s v="No"/>
    <s v="Foster an improved communications network to better reach vulnerable populations and those most in need of information and assistance."/>
    <s v="Outreach &amp; Education"/>
    <s v="Identify vulnerable populations and foster an improved communications network in advance of hazard events to facilitate communication efforts and outreach to those most in need of information and assistance. Expand upon current efforts to strengthen relationships with Framingham's Environmental Justice neighborhoods."/>
    <s v="In Progress"/>
    <x v="0"/>
    <x v="3"/>
    <s v="Emergency Management Agency"/>
    <s v="$$_x000a_($10k &lt; $100k)"/>
    <s v="Operating Budget; MAPC Technical Assistance"/>
    <s v="Extreme Temperatures, Flooding, Severe Winter Stormsr, Drought, Wildfires, Tornadoes, Earthquakes"/>
    <s v="N"/>
    <m/>
    <m/>
    <n v="3"/>
    <n v="2"/>
    <n v="1"/>
    <n v="3"/>
    <n v="3"/>
    <n v="2"/>
    <n v="0"/>
    <n v="0"/>
    <n v="2"/>
    <n v="2"/>
    <n v="2"/>
    <n v="20"/>
  </r>
  <r>
    <s v="Sarkis Sarkisian"/>
    <s v="Medium"/>
    <s v="Yes"/>
    <s v="Protect or acquire private property impacted by flooding in repetitive loss neighborhoods."/>
    <s v="Natural Resouces Protection"/>
    <s v="Protect or acquire private properties experiencing severe and repetitve flooding to reduce future disaste losses and provide important flood storage for surrounding neighborhoods. The acquisition and/or protection of properties would be prioritized in neighborhoods such as Hemenway Road, Auburn Street, Beaver Dam Brook, Prescott Street, and the Circle Drive neighborhood as well as along the Subury River. "/>
    <s v="In Progress"/>
    <x v="7"/>
    <x v="0"/>
    <s v="DPW"/>
    <s v="$$$$_x000a_(Over $1 million)"/>
    <s v="Capital Budget, MVP Action Grant"/>
    <s v="Flooding"/>
    <s v="N"/>
    <s v="Carried (HMP)"/>
    <m/>
    <n v="3"/>
    <n v="0"/>
    <n v="1"/>
    <n v="1"/>
    <n v="3"/>
    <n v="3"/>
    <n v="0"/>
    <n v="2"/>
    <n v="2"/>
    <n v="3"/>
    <n v="1"/>
    <n v="19"/>
  </r>
  <r>
    <s v="Eliot Yaffa"/>
    <s v="Medium"/>
    <s v="Yes"/>
    <s v="Develop standards to prioritize social equity in resilience project planning, design, and development."/>
    <s v="Outreach &amp; Education"/>
    <s v="Develop standards by which municipal departments can prioritize the equitable share of benefits from hazard mitigation actions to support Environmental Justice (EJ) and vulnerable populations in the community. "/>
    <s v="New"/>
    <x v="6"/>
    <x v="11"/>
    <s v="Sustainability Coordinator"/>
    <s v="$_x000a_(Staff Time and HUD Technical Assistance)"/>
    <s v=" U.S. Department of Housing and Urban Development Technical Assistance, CBDG funds"/>
    <s v="Extreme Temperatures, Flooding, Severe Weather, Drought, Infectious Disease, Wildfires, Tornadoes, Earthquakes, Hurricanes"/>
    <s v="N"/>
    <s v="CBDG"/>
    <m/>
    <n v="3"/>
    <n v="3"/>
    <n v="2"/>
    <n v="2"/>
    <n v="3"/>
    <n v="1"/>
    <n v="0"/>
    <n v="0"/>
    <n v="2"/>
    <n v="2"/>
    <n v="1"/>
    <n v="19"/>
  </r>
  <r>
    <s v="Sarkis Sarkisian"/>
    <s v="Medium"/>
    <s v="Yes"/>
    <s v="Integrate flood storage review into Open Space Plan."/>
    <s v="Local Plans &amp; Regulations"/>
    <s v="Integrate flood storage capacity as a criterion in the City's Open Space Plan's priority list of open space parcels to protect from future development. _x000a_Inclusion of this information in the analysis will help the City more clearly identify properties that would be prime candidates for increasing flood storage and mitigate flooding impacts."/>
    <s v="N/A"/>
    <x v="3"/>
    <x v="0"/>
    <s v="Senior Stormwater &amp; Environmental Engineer, Parks &amp; Recreation Director"/>
    <s v="$_x000a_(Staff Time Commitment, Technical Assistance)"/>
    <s v="Operating Budget"/>
    <s v="Flooding"/>
    <s v="N"/>
    <s v="Carried (HMP)"/>
    <m/>
    <n v="3"/>
    <n v="3"/>
    <n v="1"/>
    <n v="3"/>
    <n v="2"/>
    <n v="1"/>
    <n v="0"/>
    <n v="2"/>
    <n v="2"/>
    <n v="1"/>
    <n v="1"/>
    <n v="19"/>
  </r>
  <r>
    <s v="Robert Lewis "/>
    <s v="Medium"/>
    <s v="Yes"/>
    <s v="Implement draingage improvements to support transportation networks and associated properties. "/>
    <s v="Structure &amp; Infrastructure"/>
    <s v="Implement drainage improvements along roadways that reduce flooding and improve the resilience of transportation infrastructure. Priority areas for the implementation of drainage improvements include Fountain Street (currently undergoing a comprehensive capital project that includes drainage improvements and replacement of the Farm Pond Outfall) and the Nobscott Area (for which drainage improvements are being implemented through development of the Nobscott Plaza). "/>
    <s v="In Progress"/>
    <x v="5"/>
    <x v="8"/>
    <s v="Senior Stormwater &amp; Environmental Engineer, DPW"/>
    <s v="$$$$_x000a_(Over $500k)"/>
    <s v="Capital Budget"/>
    <s v="Flooding, Severe Winter Weather"/>
    <s v="Y"/>
    <s v="Carried (HMP)"/>
    <m/>
    <n v="3"/>
    <n v="0"/>
    <n v="1"/>
    <n v="2"/>
    <n v="2"/>
    <n v="2"/>
    <n v="3"/>
    <n v="0"/>
    <n v="2"/>
    <n v="3"/>
    <n v="1"/>
    <n v="19"/>
  </r>
  <r>
    <s v="Shawn Luz"/>
    <s v="Medium"/>
    <s v="No"/>
    <s v="Partner with the local utility on climate resilience efforts."/>
    <s v="Outreach &amp; Education"/>
    <s v="Enhance coordination to identify and address vulnerabilities in utility infrastructure and enhance communication and cooperation between the City and private utilities."/>
    <s v="In Progress"/>
    <x v="3"/>
    <x v="3"/>
    <s v="DPW, CPFM, Schools"/>
    <s v="$_x000a_(Under $10k)_x000a_"/>
    <s v="Operating Budget"/>
    <s v="Extreme Temperatures, Flooding, Severe Winter Weather"/>
    <s v="N"/>
    <m/>
    <m/>
    <n v="3"/>
    <n v="3"/>
    <n v="2"/>
    <n v="3"/>
    <n v="2"/>
    <n v="2"/>
    <n v="0"/>
    <n v="0"/>
    <n v="2"/>
    <n v="1"/>
    <n v="1"/>
    <n v="19"/>
  </r>
  <r>
    <s v="Alison Eliot"/>
    <s v="Medium"/>
    <s v="Yes"/>
    <s v="Coordinate regional management efforts of Lake Cochituate."/>
    <s v="Outreach &amp; Education"/>
    <s v="Work with state agencies and neighboring communities such as Towns of Natick and Wayland to reduce pesticide and nutrient inputs from stormwater runoff through public engagement and education. "/>
    <s v="In Progress"/>
    <x v="0"/>
    <x v="5"/>
    <s v="Mass DCR, Town of Natick, Town of Wayland"/>
    <s v="$_x000a_($10k &lt; $100k)"/>
    <s v="Regional MA MVP Action Grant"/>
    <s v="Extreme Temperatures, Invasive Species, Infectious Disease"/>
    <s v="N"/>
    <m/>
    <m/>
    <n v="3"/>
    <n v="3"/>
    <n v="2"/>
    <n v="3"/>
    <n v="2"/>
    <n v="0"/>
    <n v="0"/>
    <n v="2"/>
    <n v="2"/>
    <n v="1"/>
    <n v="1"/>
    <n v="19"/>
  </r>
  <r>
    <s v="Alison Eliot"/>
    <s v="Medium"/>
    <s v="Yes"/>
    <s v="Evaluate and enhance current ordinances and regulations regarding floodplain development."/>
    <s v="Local Plans &amp; Regulations"/>
    <s v="Review zoning ordinances, planning and wetlands regulations, building code, as well as health and safety regulations to ensure consistency across regulations and the collaborative mitigation of risks, such as avoiding development in floodplains. "/>
    <s v="N/A"/>
    <x v="5"/>
    <x v="5"/>
    <s v="Senior Planner, Planning Board, Conservation Commission"/>
    <s v="$$_x000a_($25k &lt; $50k?)"/>
    <s v="Capital Budget"/>
    <s v="Flooding, Severe Winter Storms"/>
    <s v="N"/>
    <s v="Carried (HMP)"/>
    <m/>
    <n v="3"/>
    <n v="2"/>
    <n v="1"/>
    <n v="2"/>
    <n v="2"/>
    <n v="2"/>
    <n v="0"/>
    <n v="2"/>
    <n v="2"/>
    <n v="3"/>
    <n v="0"/>
    <n v="19"/>
  </r>
  <r>
    <s v="Shawn Luz"/>
    <s v="Medium"/>
    <s v="No"/>
    <s v="Continue community engagement efforts to maximize the adoption of energy efficiency and clean energy technologies at new and existing buildings."/>
    <s v="Outreach &amp; Education"/>
    <s v="Improve the resilience of local buildings to extreme weather conditions through community engagement focused on advancing clean energy and energy efficiency development in new and existing buildings. Community engagement should leverage and coordinate technical and financial resources from the utility, state, and other entities, such as the Mass Save Program, to empower residents and businesses to implement energy efficiency improvements and install clean energy systems. _x000a__x000a_The intensification of climate change impacts threatens critical local infrastructure including the electrical grid and powered devices. Energy efficient, well-insulated buildings can maintain habitable conditions for longer durations in the event of prolonged utility outages that may be caused by flooding, severe weather, and extreme heat. Enhanced local energy efficiency can also reduce stress on the local electrical grid during periods of peak demand, increasing system reliability for nearby facilities."/>
    <s v="In Progress"/>
    <x v="0"/>
    <x v="3"/>
    <s v="Mass Save, Eversource, Town of Natick"/>
    <s v="$$_x000a_($100,000)"/>
    <s v="Mass Save (Eversource), U.S. Department of Housing and Urban Development Technical Assistance"/>
    <s v="Flooding, Severe Winter Storms, Extreme Temperatures, Hurricanes, Tornadoes, Thunderstorms, Earthquakes"/>
    <s v="N"/>
    <s v="Carried (MVP)"/>
    <m/>
    <n v="3"/>
    <n v="2"/>
    <n v="1"/>
    <n v="3"/>
    <n v="3"/>
    <n v="1"/>
    <n v="0"/>
    <n v="0"/>
    <n v="2"/>
    <n v="2"/>
    <n v="2"/>
    <n v="19"/>
  </r>
  <r>
    <s v="Robert Lewis"/>
    <s v="Medium"/>
    <s v="Yes"/>
    <s v="Install additional stream gauges and web-based public portal for stream gauge data."/>
    <s v="Structure &amp; Infrastructure"/>
    <s v="Install additional automated stream gauges (surface water level sensors and communications equipment) at high risk areas, including Angelica Drive (Angelica Brook) Bates Rd (Beaver Dam Brook)."/>
    <s v="N/A"/>
    <x v="1"/>
    <x v="4"/>
    <s v="DPW"/>
    <s v="$$$_x000a_($15,000-$30,000/each)"/>
    <s v="Capital Budget; FEMA BRIC Grant"/>
    <s v="Flooding, Drought"/>
    <s v="Y"/>
    <s v="Carried (HMP)"/>
    <m/>
    <n v="3"/>
    <n v="1"/>
    <n v="1"/>
    <n v="2"/>
    <n v="2"/>
    <n v="2"/>
    <n v="3"/>
    <n v="0"/>
    <n v="2"/>
    <n v="2"/>
    <n v="1"/>
    <n v="19"/>
  </r>
  <r>
    <s v="William Sedewitz"/>
    <s v="Medium"/>
    <s v="No"/>
    <s v="Implement recommendations from the feasibility study for removal of the Landham Pond Dam."/>
    <s v="Structure &amp; Infrastructure"/>
    <s v="Implement flood and drainage mitigation measures in the Hemenway neighborhood associated with the removal of the Landham Pond Dam. The implementation of these measures is contingent on the acquisition of the CSX property associated with the Bruce Freeman Rail Trail. "/>
    <s v="Uninitiated"/>
    <x v="4"/>
    <x v="8"/>
    <s v="PCCD, DPW"/>
    <s v="$$$$_x000a_(Over $2 million)"/>
    <s v="FEMA BRIC Grant, Capital Budget"/>
    <s v="Flooding, Severe Winter Storms"/>
    <s v="N"/>
    <m/>
    <m/>
    <n v="3"/>
    <n v="0"/>
    <n v="1"/>
    <n v="1"/>
    <n v="2"/>
    <n v="2"/>
    <n v="0"/>
    <n v="3"/>
    <n v="2"/>
    <n v="3"/>
    <n v="1"/>
    <n v="18"/>
  </r>
  <r>
    <s v="Robert Lewis"/>
    <s v="Medium"/>
    <s v="No"/>
    <s v="Implement emergency generators for traffic signals."/>
    <s v="Structure &amp; Infrastructure"/>
    <s v="Implement emergency backup power generation (such as solar PV and batteries) to power traffic signals in the event of power disruptions due to natural hazards (such as severe storms) and hazard-related events. _x000a__x000a_For example, during a 2013 storm event, power was lost at a major intersection's traffic signal for 6 days. Police details were required, pulling limited emergency personnel from other weather-related emergencies. Loss of power to traffic signals compounds hazardous travel conditions. Emergency, back-up generators for traffic signals will help facilitate traffic flow and mitigate hazardous conditions."/>
    <s v="New"/>
    <x v="2"/>
    <x v="4"/>
    <s v="DPW"/>
    <s v="$$$_x000a_($350k, estimated to be between $7k each with 50 signalized intersections)"/>
    <s v="Capital Budget"/>
    <s v="Severe Winter Storms, Flooding, Extreme Temperatures, Hurricanes, Thunderstorms"/>
    <s v="Y"/>
    <s v="Carried (HMP)"/>
    <m/>
    <n v="3"/>
    <n v="1"/>
    <n v="1"/>
    <n v="1"/>
    <n v="2"/>
    <n v="2"/>
    <n v="3"/>
    <n v="0"/>
    <n v="2"/>
    <n v="2"/>
    <n v="1"/>
    <n v="18"/>
  </r>
  <r>
    <s v="Robin Williams"/>
    <s v="Low"/>
    <m/>
    <s v="Assess additional mosquito/pest control options, including increased stormwater BMP maintenance."/>
    <s v="Outreach &amp; Education"/>
    <s v="Determine future risks due to increase in type and quantity of pests/disease vectors due to climate change and develop education and outreach efforts as well as strategies to improve resilience."/>
    <m/>
    <x v="4"/>
    <x v="12"/>
    <s v="DPW"/>
    <s v="$$_x000a_($10k &lt; $100k)"/>
    <s v="Operating Budget"/>
    <s v="Invasive Species, Infectious Disease"/>
    <s v="N"/>
    <m/>
    <m/>
    <n v="2"/>
    <n v="2"/>
    <n v="0"/>
    <n v="1"/>
    <n v="2"/>
    <n v="2"/>
    <n v="0"/>
    <n v="3"/>
    <n v="2"/>
    <n v="2"/>
    <n v="1"/>
    <n v="17"/>
  </r>
  <r>
    <s v="Shawn Luz"/>
    <s v="Low"/>
    <s v="No"/>
    <s v="Conduct a power quality and surge protection study of critical municipal facilities."/>
    <s v="Local Plans &amp; Regulations"/>
    <s v="Conduct an analysis of critical municipal facilities for vulnerabilities and power quality needs to ensure the long-term reliability of electronics and other building-connected electrical equipment in an emergency situation such as a prolonged climatic hazard. The intensification of climate change impacts threatens critical local infrastructure including the electrical grid and powered devices. Disruptions to the electrical grid caused by outages (severe winds, snowstorms, flooding) and brownouts (stemming from excessive demand during extreme weather) can severly damage connected equipment and reduce or delay the ability of critical facilities to support the public. "/>
    <s v="New"/>
    <x v="5"/>
    <x v="3"/>
    <s v="Eversource"/>
    <s v="$$_x000a_($50,000)_x000a_"/>
    <s v="Capital Budget"/>
    <s v="Extreme Temperatures, Severe Winter Storms, Thunderstorms"/>
    <s v="Y"/>
    <s v="Sustainability Coordinator"/>
    <m/>
    <n v="3"/>
    <n v="2"/>
    <n v="1"/>
    <n v="2"/>
    <n v="2"/>
    <n v="1"/>
    <n v="3"/>
    <n v="0"/>
    <n v="2"/>
    <n v="1"/>
    <n v="0"/>
    <n v="17"/>
  </r>
  <r>
    <s v="Kathryn Ronconi"/>
    <s v="Low"/>
    <s v="No"/>
    <s v="Develop a citywide comprehensive tree and forest management program."/>
    <s v="Local Plans &amp; Regulations"/>
    <s v="Development of a plan to identify, remove, and replace problem trees, preserve intact forests and street tree cover, provide guidance and resources for gradually moving toward more climate-resilient trees and forest communities (e.g. species that will tolerate warmer temperatures) and develop guidelines to manage conversion of forest land and require shade tree plantings in new developments to promote erosion control and improved infiltration."/>
    <s v="Uninitiated"/>
    <x v="6"/>
    <x v="13"/>
    <s v="DPW, Sustainability Coordinator, PCCD"/>
    <s v="$$_x000a_($10k &lt; $100k)"/>
    <s v="DCR Ubran Forestry Grant; MAPC Acclerating Climate Resiliency Grant; Capital Budget"/>
    <s v="Flooding, Severe Winter Storms, Extreme Temperatures"/>
    <s v="N"/>
    <m/>
    <m/>
    <n v="3"/>
    <n v="2"/>
    <n v="0"/>
    <n v="2"/>
    <n v="2"/>
    <n v="1"/>
    <n v="0"/>
    <n v="2"/>
    <n v="2"/>
    <n v="2"/>
    <n v="1"/>
    <n v="17"/>
  </r>
  <r>
    <s v="Sarkis Sarkisian"/>
    <s v="Low"/>
    <m/>
    <s v="Explore the development of a Hazard Mitigation Incentive Program."/>
    <s v="Local Plans &amp; Regulations"/>
    <s v="Explore options for incentives to encourage property owners to engage in mitigation. "/>
    <s v="Uninitiated"/>
    <x v="2"/>
    <x v="0"/>
    <s v="DPW, Conservation Commission"/>
    <s v="$_x000a_(Operating Budget)"/>
    <s v="CPA Funding"/>
    <s v="Flooding, Severe Winter Storms, Extreme Temperatures, Hurricanes, Drought, Tornadoes"/>
    <s v="N"/>
    <m/>
    <m/>
    <n v="3"/>
    <n v="3"/>
    <n v="0"/>
    <n v="1"/>
    <n v="2"/>
    <n v="1"/>
    <n v="0"/>
    <n v="3"/>
    <n v="2"/>
    <n v="2"/>
    <n v="0"/>
    <n v="17"/>
  </r>
  <r>
    <s v="Robert Lewis"/>
    <s v="Low"/>
    <s v="No"/>
    <s v="Evaluate satellite locations to supplement DPW operations center and salt storage."/>
    <s v="Local Plans &amp; Regulations"/>
    <s v="Evaluate an alternative location for salt strorage that is currently located at the Henry Street Garage in order to provide better support citywide and reduce response times during severe winter weather and storms. "/>
    <s v="In Progress"/>
    <x v="7"/>
    <x v="4"/>
    <s v="DPW"/>
    <s v="$$ _x000a_($10k &lt; $100k)"/>
    <s v="Operating Budget"/>
    <s v="Flooding, Severe Winter Storms, Hurricanes, Tornadoes, Earthquakes"/>
    <s v="Y"/>
    <m/>
    <m/>
    <n v="3"/>
    <n v="2"/>
    <n v="1"/>
    <n v="1"/>
    <n v="2"/>
    <n v="1"/>
    <n v="3"/>
    <n v="0"/>
    <n v="2"/>
    <n v="1"/>
    <n v="0"/>
    <n v="16"/>
  </r>
  <r>
    <s v="Sarkis Sarkisian"/>
    <s v="Low"/>
    <s v="Yes"/>
    <s v="Develop a citywide Business Resilience Plan."/>
    <s v="Local Plans &amp; Regulations"/>
    <s v="Develop plan to support local businesses and make the business community more resilient. Identify business development areas where impacts from climate hazards can be easily avoided or mitigated (e.g., by avoiding floodplains or areas of known drainage-related flooding) and targeted improvements, such as a microgrid and rooftop solar installations, employed to provide extra resilience to community businesses in the Downtown and I-90 Exits 12 and 13 areas."/>
    <s v="Uninitiated"/>
    <x v="1"/>
    <x v="0"/>
    <s v="Sustainability Coordinator"/>
    <s v="$$_x000a_($10k &lt; $100k)"/>
    <s v="Capital Budget"/>
    <s v="Extreme Temperatures, Flooding, Severe  Winter Storms, Hurricanes, Infectious/Disease Drought"/>
    <s v="N"/>
    <m/>
    <m/>
    <n v="3"/>
    <n v="2"/>
    <n v="1"/>
    <n v="2"/>
    <n v="2"/>
    <n v="1"/>
    <n v="0"/>
    <n v="0"/>
    <n v="2"/>
    <n v="2"/>
    <n v="1"/>
    <n v="16"/>
  </r>
  <r>
    <s v="Robert Lewis"/>
    <s v="Low"/>
    <s v="Yes"/>
    <s v="Conduct robust transportation resiliency planning."/>
    <s v="Local Plans &amp; Regulations"/>
    <s v="Develop a plan or amendment to 2022 Transportation Master Plan to help safeguard transportation during natural hazard events with emphasis on facilitating emergency operations and  ensure that access is maintained in and out of the City and throughout the MetroWest region during hazard events. The plan will study key junctions such as Exit 13, Exit 12, and the Route 9/126 intersection. Development of the plan will require coordination with the MWRTA and MBTA to assess the resiliency of commuter transportation. "/>
    <s v="Uninitiated"/>
    <x v="2"/>
    <x v="4"/>
    <s v="Emergency Management Agency, MWRTA, MBTA, Sustainability Coordinator"/>
    <s v="$$_x000a_($10k &lt; $100k)"/>
    <s v="Operating Budget; EEA Planning Assistnace Grant"/>
    <s v="Extreme Temperatures, Flooding, Severe  Winter Storms, Hurricanes, Infectious/Disease Drought"/>
    <s v="N"/>
    <m/>
    <m/>
    <n v="3"/>
    <n v="2"/>
    <n v="0"/>
    <n v="1"/>
    <n v="2"/>
    <n v="2"/>
    <n v="0"/>
    <n v="0"/>
    <n v="3"/>
    <n v="2"/>
    <n v="1"/>
    <n v="16"/>
  </r>
  <r>
    <s v="Robert Lewis"/>
    <s v="Low"/>
    <s v="Yes"/>
    <s v="Reimplement residential rain barrel program."/>
    <s v="Outreach &amp; Education"/>
    <s v="Reimplement a residential rain barrel program to offer discounted rain barrels to help improve stormwater management, reducing the risk of flooding as well as enabling residents to mitgate the impact of droughts. "/>
    <s v="New"/>
    <x v="3"/>
    <x v="4"/>
    <s v="Sustainability Coordinator"/>
    <s v="$_x000a_(Under $10k)"/>
    <s v="MassDEP Sustainable Materials Recovery Program (SMRP)"/>
    <s v="Flooding, Drought"/>
    <s v="N"/>
    <s v="Carried (HMP)"/>
    <m/>
    <n v="3"/>
    <n v="3"/>
    <n v="2"/>
    <n v="3"/>
    <n v="0"/>
    <n v="0"/>
    <n v="0"/>
    <n v="0"/>
    <n v="2"/>
    <n v="1"/>
    <n v="2"/>
    <n v="16"/>
  </r>
  <r>
    <s v="Robert Lewis"/>
    <s v="Low"/>
    <s v="No"/>
    <s v="Conduct a community engagement campaign on water conservation."/>
    <s v="Outreach &amp; Education"/>
    <s v="Expand water conservation efforts for Framingham residents and businesses to mitigate consumption of MWRA and local well water to improve local resiliency to droguht conditions. "/>
    <s v="Uninitiated"/>
    <x v="3"/>
    <x v="4"/>
    <s v="Massachusetts Water Resource Authroity (MWRA), Sustainability Coordinator"/>
    <s v="$$_x000a_($10k &lt; $100k)"/>
    <s v="Operating Budget"/>
    <s v="Drought"/>
    <s v="N"/>
    <m/>
    <m/>
    <n v="2"/>
    <n v="2"/>
    <n v="2"/>
    <n v="3"/>
    <n v="2"/>
    <n v="0"/>
    <n v="0"/>
    <n v="2"/>
    <n v="2"/>
    <n v="0"/>
    <n v="1"/>
    <n v="16"/>
  </r>
  <r>
    <s v="Stephen Leone"/>
    <s v="Low"/>
    <s v="No"/>
    <s v="Explore intermunicipal connections with neighboring communities for water resources."/>
    <s v="Local Plans &amp; Regulations"/>
    <s v="Explore the potential for intermunicipal connections with other communities to access water resoruces that can safeguard against potential regional capacity risks through the MWRA in times of drought. This would include a high-level analysis of the major logistical, regulatory, financial, and health challenges involved with intermunicipal connnection. "/>
    <s v="Uninitiated"/>
    <x v="6"/>
    <x v="1"/>
    <s v="DPW, PCCD, MWRA"/>
    <s v="$$_x000a_($10k &lt; $100k)"/>
    <s v="Capital Budget"/>
    <s v="Drought, Invasive Species"/>
    <s v="N"/>
    <m/>
    <m/>
    <n v="3"/>
    <n v="2"/>
    <n v="0"/>
    <n v="2"/>
    <n v="2"/>
    <n v="3"/>
    <n v="0"/>
    <n v="0"/>
    <n v="2"/>
    <n v="0"/>
    <n v="0"/>
    <n v="14"/>
  </r>
  <r>
    <s v="Shawn Luz"/>
    <s v="Low"/>
    <s v="Yes"/>
    <s v="Explore and evaluate means of improving resiliency at historic properties."/>
    <s v="Structure &amp; Infrastructure"/>
    <s v="Identify opportunities to improve the resilience of municipal and private historical facilities throughout the community to climate change impacts such as extreme heat, severe weather, and flooding. "/>
    <s v="In Progress"/>
    <x v="2"/>
    <x v="3"/>
    <s v="PCCD, Framingham Historical Society, CPFM, Community Preservation Committee"/>
    <s v="$$_x000a_($10k &lt; $100k)"/>
    <s v="Operating Budget"/>
    <s v="Flooding, Severe Winter Storms, Extreme Temperatures, Hurricanes, Tornadoes"/>
    <s v="N"/>
    <m/>
    <m/>
    <n v="3"/>
    <n v="2"/>
    <n v="2"/>
    <n v="1"/>
    <n v="0"/>
    <n v="1"/>
    <n v="0"/>
    <n v="0"/>
    <n v="2"/>
    <n v="0"/>
    <n v="1"/>
    <n v="1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242EA53-E97B-462C-893B-A68E36E99752}"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J19" firstHeaderRow="1" firstDataRow="2" firstDataCol="1"/>
  <pivotFields count="28">
    <pivotField showAll="0"/>
    <pivotField showAll="0"/>
    <pivotField showAll="0"/>
    <pivotField dataField="1" showAll="0"/>
    <pivotField showAll="0"/>
    <pivotField showAll="0"/>
    <pivotField showAll="0"/>
    <pivotField axis="axisCol" showAll="0" sortType="ascending">
      <items count="9">
        <item x="3"/>
        <item x="0"/>
        <item x="6"/>
        <item x="5"/>
        <item x="1"/>
        <item x="2"/>
        <item x="4"/>
        <item x="7"/>
        <item t="default"/>
      </items>
    </pivotField>
    <pivotField axis="axisRow" showAll="0">
      <items count="16">
        <item x="8"/>
        <item x="11"/>
        <item x="4"/>
        <item x="10"/>
        <item x="9"/>
        <item x="12"/>
        <item x="2"/>
        <item x="6"/>
        <item x="0"/>
        <item x="1"/>
        <item x="7"/>
        <item x="5"/>
        <item m="1" x="14"/>
        <item x="3"/>
        <item x="1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8"/>
  </rowFields>
  <rowItems count="15">
    <i>
      <x/>
    </i>
    <i>
      <x v="1"/>
    </i>
    <i>
      <x v="2"/>
    </i>
    <i>
      <x v="3"/>
    </i>
    <i>
      <x v="4"/>
    </i>
    <i>
      <x v="5"/>
    </i>
    <i>
      <x v="6"/>
    </i>
    <i>
      <x v="7"/>
    </i>
    <i>
      <x v="8"/>
    </i>
    <i>
      <x v="9"/>
    </i>
    <i>
      <x v="10"/>
    </i>
    <i>
      <x v="11"/>
    </i>
    <i>
      <x v="13"/>
    </i>
    <i>
      <x v="14"/>
    </i>
    <i t="grand">
      <x/>
    </i>
  </rowItems>
  <colFields count="1">
    <field x="7"/>
  </colFields>
  <colItems count="9">
    <i>
      <x/>
    </i>
    <i>
      <x v="1"/>
    </i>
    <i>
      <x v="2"/>
    </i>
    <i>
      <x v="3"/>
    </i>
    <i>
      <x v="4"/>
    </i>
    <i>
      <x v="5"/>
    </i>
    <i>
      <x v="6"/>
    </i>
    <i>
      <x v="7"/>
    </i>
    <i t="grand">
      <x/>
    </i>
  </colItems>
  <dataFields count="1">
    <dataField name="Count of Mitigation Measure"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evisions/_rels/revisionHeaders.xml.rels><?xml version="1.0" encoding="UTF-8" standalone="yes"?>
<Relationships xmlns="http://schemas.openxmlformats.org/package/2006/relationships"><Relationship Id="rId6" Type="http://schemas.openxmlformats.org/officeDocument/2006/relationships/revisionLog" Target="revisionLog6.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23C936B-B0A0-4C6B-A6B5-F4CCEE374AF8}" diskRevisions="1" revisionId="161" version="4">
  <header guid="{E23C936B-B0A0-4C6B-A6B5-F4CCEE374AF8}" dateTime="2022-11-29T16:04:00" maxSheetId="12" userName="Sarkis Sarkisian" r:id="rId6">
    <sheetIdMap count="11">
      <sheetId val="1"/>
      <sheetId val="2"/>
      <sheetId val="3"/>
      <sheetId val="4"/>
      <sheetId val="5"/>
      <sheetId val="6"/>
      <sheetId val="7"/>
      <sheetId val="8"/>
      <sheetId val="9"/>
      <sheetId val="10"/>
      <sheetId val="11"/>
    </sheetIdMap>
  </header>
</header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A46:F46">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rfmt>
  <rdn rId="0" localSheetId="1" customView="1" name="Z_D04F2BA1_EBDA_4A56_B12F_1DA04F8590FA_.wvu.Cols" hidden="1" oldHidden="1">
    <formula>'Previous Mitigation Actions'!$D:$F,'Previous Mitigation Actions'!$K:$L</formula>
  </rdn>
  <rdn rId="0" localSheetId="1" customView="1" name="Z_D04F2BA1_EBDA_4A56_B12F_1DA04F8590FA_.wvu.FilterData" hidden="1" oldHidden="1">
    <formula>'Previous Mitigation Actions'!$A$1:$P$1</formula>
  </rdn>
  <rdn rId="0" localSheetId="2" customView="1" name="Z_D04F2BA1_EBDA_4A56_B12F_1DA04F8590FA_.wvu.Rows" hidden="1" oldHidden="1">
    <formula>'Previous Mitigation Actions WIP'!$6:$9,'Previous Mitigation Actions WIP'!$11:$12,'Previous Mitigation Actions WIP'!$15:$16,'Previous Mitigation Actions WIP'!$18:$18,'Previous Mitigation Actions WIP'!$23:$24,'Previous Mitigation Actions WIP'!$26:$28,'Previous Mitigation Actions WIP'!$30:$32,'Previous Mitigation Actions WIP'!$34:$37,'Previous Mitigation Actions WIP'!$41:$44,'Previous Mitigation Actions WIP'!$47:$54</formula>
  </rdn>
  <rdn rId="0" localSheetId="2" customView="1" name="Z_D04F2BA1_EBDA_4A56_B12F_1DA04F8590FA_.wvu.Cols" hidden="1" oldHidden="1">
    <formula>'Previous Mitigation Actions WIP'!$D:$F,'Previous Mitigation Actions WIP'!$L:$L</formula>
  </rdn>
  <rdn rId="0" localSheetId="2" customView="1" name="Z_D04F2BA1_EBDA_4A56_B12F_1DA04F8590FA_.wvu.FilterData" hidden="1" oldHidden="1">
    <formula>'Previous Mitigation Actions WIP'!$A$1:$P$1</formula>
  </rdn>
  <rdn rId="0" localSheetId="3" customView="1" name="Z_D04F2BA1_EBDA_4A56_B12F_1DA04F8590FA_.wvu.FilterData" hidden="1" oldHidden="1">
    <formula>'MVP Recommendations'!$B$1:$E$46</formula>
  </rdn>
  <rdn rId="0" localSheetId="4" customView="1" name="Z_D04F2BA1_EBDA_4A56_B12F_1DA04F8590FA_.wvu.Rows" hidden="1" oldHidden="1">
    <formula>'MVP Recommendations WIP'!$15:$15,'MVP Recommendations WIP'!$19:$19,'MVP Recommendations WIP'!$28:$28,'MVP Recommendations WIP'!$33:$33,'MVP Recommendations WIP'!$35:$35,'MVP Recommendations WIP'!$39:$39,'MVP Recommendations WIP'!$41:$41,'MVP Recommendations WIP'!$43:$43,'MVP Recommendations WIP'!$45:$45</formula>
  </rdn>
  <rdn rId="0" localSheetId="5" customView="1" name="Z_D04F2BA1_EBDA_4A56_B12F_1DA04F8590FA_.wvu.Cols" hidden="1" oldHidden="1">
    <formula>'Updated HMP Actions &amp; Priority'!$C:$C,'Updated HMP Actions &amp; Priority'!$G:$G,'Updated HMP Actions &amp; Priority'!$O:$P</formula>
  </rdn>
  <rdn rId="0" localSheetId="5" customView="1" name="Z_D04F2BA1_EBDA_4A56_B12F_1DA04F8590FA_.wvu.FilterData" hidden="1" oldHidden="1">
    <formula>'Updated HMP Actions &amp; Priority'!$A$4:$AB$50</formula>
  </rdn>
  <rcv guid="{D04F2BA1-EBDA-4A56-B12F-1DA04F8590FA}"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 dT="2022-09-19T19:38:40.03" personId="{9E4EA040-4A32-4CEB-A46F-EBE6285E600D}" id="{C423414A-7FD3-468F-AC59-8C703FAFB7AE}">
    <text>Types: Local Plans &amp; Regulations, Structure and Infrastructure, natural resources protection, and education &amp; outreach. </text>
  </threadedComment>
  <threadedComment ref="J1" dT="2022-10-16T14:45:13.55" personId="{9E4EA040-4A32-4CEB-A46F-EBE6285E600D}" id="{BC8A9D99-29B8-4F3A-A666-1E118ED47241}">
    <text>Low Cost - Under $10k
Medium Cost - $10 - $100k
High Cost - $100 - 500k
Very High - Over $500k</text>
  </threadedComment>
</ThreadedComments>
</file>

<file path=xl/threadedComments/threadedComment2.xml><?xml version="1.0" encoding="utf-8"?>
<ThreadedComments xmlns="http://schemas.microsoft.com/office/spreadsheetml/2018/threadedcomments" xmlns:x="http://schemas.openxmlformats.org/spreadsheetml/2006/main">
  <threadedComment ref="C1" dT="2022-09-19T19:38:40.03" personId="{9E4EA040-4A32-4CEB-A46F-EBE6285E600D}" id="{A997F370-67C3-4AFF-9935-EF1F607EFBD8}">
    <text>Types: Local Plans &amp; Regulations, Structure and Infrastructure, natural resources protection, and education &amp; outreach. </text>
  </threadedComment>
  <threadedComment ref="B24" dT="2022-09-21T19:08:22.40" personId="{9E4EA040-4A32-4CEB-A46F-EBE6285E600D}" id="{9EB0477C-4A4B-44CE-9E54-9E7F24DDFC2F}">
    <text xml:space="preserve">Flagged for removal and integration as part of the broader plan discussion. </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microsoft.com/office/2017/10/relationships/threadedComment" Target="../threadedComments/threadedComment1.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microsoft.com/office/2006/relationships/wsSortMap" Target="wsSortMap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AFAC3-1792-4550-85E1-5138504EA7AE}">
  <sheetPr>
    <tabColor rgb="FF00FFFF"/>
  </sheetPr>
  <dimension ref="A1:P49"/>
  <sheetViews>
    <sheetView zoomScale="85" zoomScaleNormal="85" workbookViewId="0">
      <selection activeCell="A5" sqref="A5"/>
    </sheetView>
  </sheetViews>
  <sheetFormatPr defaultColWidth="20.7265625" defaultRowHeight="13" x14ac:dyDescent="0.3"/>
  <cols>
    <col min="1" max="1" width="9.26953125" style="6" customWidth="1"/>
    <col min="2" max="2" width="28.7265625" style="4" customWidth="1"/>
    <col min="3" max="3" width="41" style="4" customWidth="1"/>
    <col min="4" max="6" width="20.7265625" style="5" hidden="1" customWidth="1"/>
    <col min="7" max="10" width="20.7265625" style="4"/>
    <col min="11" max="11" width="20.7265625" style="7" hidden="1" customWidth="1"/>
    <col min="12" max="12" width="20.7265625" style="6" hidden="1" customWidth="1"/>
    <col min="13" max="13" width="20.7265625" style="5"/>
    <col min="14" max="14" width="33.1796875" style="41" customWidth="1"/>
    <col min="15" max="15" width="20.7265625" style="5"/>
    <col min="16" max="16" width="29.81640625" style="138" customWidth="1"/>
    <col min="17" max="16384" width="20.7265625" style="4"/>
  </cols>
  <sheetData>
    <row r="1" spans="1:16" ht="34.5" customHeight="1" x14ac:dyDescent="0.3">
      <c r="A1" s="23" t="s">
        <v>0</v>
      </c>
      <c r="B1" s="23" t="s">
        <v>1</v>
      </c>
      <c r="C1" s="23" t="s">
        <v>2</v>
      </c>
      <c r="D1" s="23" t="s">
        <v>3</v>
      </c>
      <c r="E1" s="23" t="s">
        <v>4</v>
      </c>
      <c r="F1" s="23" t="s">
        <v>5</v>
      </c>
      <c r="G1" s="24" t="s">
        <v>6</v>
      </c>
      <c r="H1" s="23" t="s">
        <v>7</v>
      </c>
      <c r="I1" s="23" t="s">
        <v>8</v>
      </c>
      <c r="J1" s="23" t="s">
        <v>9</v>
      </c>
      <c r="K1" s="23" t="s">
        <v>10</v>
      </c>
      <c r="L1" s="23" t="s">
        <v>11</v>
      </c>
      <c r="M1" s="3" t="s">
        <v>12</v>
      </c>
      <c r="N1" s="37" t="s">
        <v>13</v>
      </c>
      <c r="O1" s="3" t="s">
        <v>14</v>
      </c>
      <c r="P1" s="3" t="s">
        <v>15</v>
      </c>
    </row>
    <row r="2" spans="1:16" ht="65" x14ac:dyDescent="0.3">
      <c r="A2" s="137">
        <v>1</v>
      </c>
      <c r="B2" s="7" t="s">
        <v>16</v>
      </c>
      <c r="C2" s="7" t="s">
        <v>17</v>
      </c>
      <c r="D2" s="7" t="s">
        <v>18</v>
      </c>
      <c r="E2" s="7"/>
      <c r="F2" s="7"/>
      <c r="G2" s="25" t="s">
        <v>19</v>
      </c>
      <c r="H2" s="25" t="s">
        <v>19</v>
      </c>
      <c r="I2" s="7" t="s">
        <v>20</v>
      </c>
      <c r="J2" s="25" t="s">
        <v>19</v>
      </c>
      <c r="K2" s="7">
        <v>28.4</v>
      </c>
      <c r="L2" s="7"/>
      <c r="M2" s="7" t="s">
        <v>21</v>
      </c>
      <c r="N2" s="38" t="s">
        <v>22</v>
      </c>
      <c r="O2" s="7" t="s">
        <v>23</v>
      </c>
      <c r="P2" s="155" t="s">
        <v>694</v>
      </c>
    </row>
    <row r="3" spans="1:16" ht="95.25" customHeight="1" x14ac:dyDescent="0.3">
      <c r="A3" s="137">
        <v>2</v>
      </c>
      <c r="B3" s="7" t="s">
        <v>532</v>
      </c>
      <c r="C3" s="7" t="s">
        <v>24</v>
      </c>
      <c r="D3" s="7" t="s">
        <v>18</v>
      </c>
      <c r="E3" s="7"/>
      <c r="F3" s="7"/>
      <c r="G3" s="25">
        <v>10000</v>
      </c>
      <c r="H3" s="7" t="s">
        <v>25</v>
      </c>
      <c r="I3" s="7" t="s">
        <v>26</v>
      </c>
      <c r="J3" s="7" t="s">
        <v>27</v>
      </c>
      <c r="K3" s="7">
        <v>27.6</v>
      </c>
      <c r="L3" s="7"/>
      <c r="M3" s="7" t="s">
        <v>28</v>
      </c>
      <c r="N3" s="38" t="s">
        <v>29</v>
      </c>
      <c r="O3" s="7" t="s">
        <v>23</v>
      </c>
      <c r="P3" s="155" t="s">
        <v>695</v>
      </c>
    </row>
    <row r="4" spans="1:16" ht="126.75" customHeight="1" x14ac:dyDescent="0.3">
      <c r="A4" s="137">
        <v>3</v>
      </c>
      <c r="B4" s="7" t="s">
        <v>30</v>
      </c>
      <c r="C4" s="7" t="s">
        <v>24</v>
      </c>
      <c r="D4" s="7" t="s">
        <v>18</v>
      </c>
      <c r="E4" s="7"/>
      <c r="F4" s="7"/>
      <c r="G4" s="25" t="s">
        <v>19</v>
      </c>
      <c r="H4" s="25" t="s">
        <v>19</v>
      </c>
      <c r="I4" s="7" t="s">
        <v>20</v>
      </c>
      <c r="J4" s="25" t="s">
        <v>19</v>
      </c>
      <c r="K4" s="7">
        <v>27.4</v>
      </c>
      <c r="L4" s="7"/>
      <c r="M4" s="7" t="s">
        <v>28</v>
      </c>
      <c r="N4" s="38" t="s">
        <v>32</v>
      </c>
      <c r="O4" s="7" t="s">
        <v>23</v>
      </c>
      <c r="P4" s="155" t="s">
        <v>696</v>
      </c>
    </row>
    <row r="5" spans="1:16" ht="117" x14ac:dyDescent="0.3">
      <c r="A5" s="137">
        <v>4</v>
      </c>
      <c r="B5" s="7" t="s">
        <v>33</v>
      </c>
      <c r="C5" s="7" t="s">
        <v>34</v>
      </c>
      <c r="D5" s="7" t="s">
        <v>18</v>
      </c>
      <c r="E5" s="7"/>
      <c r="F5" s="7"/>
      <c r="G5" s="25" t="s">
        <v>35</v>
      </c>
      <c r="H5" s="7" t="s">
        <v>36</v>
      </c>
      <c r="I5" s="7" t="s">
        <v>26</v>
      </c>
      <c r="J5" s="7" t="s">
        <v>37</v>
      </c>
      <c r="K5" s="7">
        <v>26.8</v>
      </c>
      <c r="L5" s="7"/>
      <c r="M5" s="7" t="s">
        <v>28</v>
      </c>
      <c r="N5" s="38" t="s">
        <v>38</v>
      </c>
      <c r="O5" s="7" t="s">
        <v>23</v>
      </c>
      <c r="P5" s="155" t="s">
        <v>695</v>
      </c>
    </row>
    <row r="6" spans="1:16" ht="83.25" customHeight="1" x14ac:dyDescent="0.3">
      <c r="A6" s="137">
        <v>5</v>
      </c>
      <c r="B6" s="7" t="s">
        <v>39</v>
      </c>
      <c r="C6" s="7" t="s">
        <v>40</v>
      </c>
      <c r="D6" s="7" t="s">
        <v>18</v>
      </c>
      <c r="E6" s="7"/>
      <c r="F6" s="7"/>
      <c r="G6" s="25" t="s">
        <v>19</v>
      </c>
      <c r="H6" s="25" t="s">
        <v>19</v>
      </c>
      <c r="I6" s="7" t="s">
        <v>20</v>
      </c>
      <c r="J6" s="25" t="s">
        <v>19</v>
      </c>
      <c r="K6" s="7">
        <v>26.8</v>
      </c>
      <c r="L6" s="7"/>
      <c r="M6" s="7" t="s">
        <v>28</v>
      </c>
      <c r="N6" s="38" t="s">
        <v>22</v>
      </c>
      <c r="O6" s="7" t="s">
        <v>23</v>
      </c>
      <c r="P6" s="155" t="s">
        <v>696</v>
      </c>
    </row>
    <row r="7" spans="1:16" ht="89.25" customHeight="1" x14ac:dyDescent="0.3">
      <c r="A7" s="137">
        <v>6</v>
      </c>
      <c r="B7" s="7" t="s">
        <v>41</v>
      </c>
      <c r="C7" s="7" t="s">
        <v>42</v>
      </c>
      <c r="D7" s="7" t="s">
        <v>18</v>
      </c>
      <c r="E7" s="7"/>
      <c r="F7" s="7"/>
      <c r="G7" s="25">
        <v>20000</v>
      </c>
      <c r="H7" s="7" t="s">
        <v>25</v>
      </c>
      <c r="I7" s="7" t="s">
        <v>26</v>
      </c>
      <c r="J7" s="7" t="s">
        <v>27</v>
      </c>
      <c r="K7" s="7">
        <v>26.4</v>
      </c>
      <c r="L7" s="7"/>
      <c r="M7" s="7" t="s">
        <v>28</v>
      </c>
      <c r="N7" s="38" t="s">
        <v>43</v>
      </c>
      <c r="O7" s="7" t="s">
        <v>23</v>
      </c>
      <c r="P7" s="155" t="s">
        <v>695</v>
      </c>
    </row>
    <row r="8" spans="1:16" ht="57" customHeight="1" x14ac:dyDescent="0.3">
      <c r="A8" s="137">
        <v>7</v>
      </c>
      <c r="B8" s="7" t="s">
        <v>44</v>
      </c>
      <c r="C8" s="7" t="s">
        <v>45</v>
      </c>
      <c r="D8" s="7" t="s">
        <v>18</v>
      </c>
      <c r="E8" s="7"/>
      <c r="F8" s="7"/>
      <c r="G8" s="25" t="s">
        <v>19</v>
      </c>
      <c r="H8" s="25" t="s">
        <v>19</v>
      </c>
      <c r="I8" s="7" t="s">
        <v>20</v>
      </c>
      <c r="J8" s="25" t="s">
        <v>19</v>
      </c>
      <c r="K8" s="7">
        <v>26.4</v>
      </c>
      <c r="L8" s="7"/>
      <c r="M8" s="7" t="s">
        <v>46</v>
      </c>
      <c r="N8" s="39" t="s">
        <v>47</v>
      </c>
      <c r="O8" s="7" t="s">
        <v>48</v>
      </c>
      <c r="P8" s="155" t="s">
        <v>697</v>
      </c>
    </row>
    <row r="9" spans="1:16" ht="78" x14ac:dyDescent="0.3">
      <c r="A9" s="137">
        <v>8</v>
      </c>
      <c r="B9" s="7" t="s">
        <v>49</v>
      </c>
      <c r="C9" s="7" t="s">
        <v>50</v>
      </c>
      <c r="D9" s="7"/>
      <c r="E9" s="7"/>
      <c r="F9" s="7"/>
      <c r="G9" s="25" t="s">
        <v>19</v>
      </c>
      <c r="H9" s="25" t="s">
        <v>19</v>
      </c>
      <c r="I9" s="7" t="s">
        <v>20</v>
      </c>
      <c r="J9" s="25" t="s">
        <v>19</v>
      </c>
      <c r="K9" s="7">
        <v>26.2</v>
      </c>
      <c r="L9" s="7"/>
      <c r="M9" s="7" t="s">
        <v>46</v>
      </c>
      <c r="N9" s="39" t="s">
        <v>51</v>
      </c>
      <c r="O9" s="7" t="s">
        <v>48</v>
      </c>
      <c r="P9" s="155" t="s">
        <v>697</v>
      </c>
    </row>
    <row r="10" spans="1:16" ht="143" x14ac:dyDescent="0.3">
      <c r="A10" s="137">
        <v>9</v>
      </c>
      <c r="B10" s="7" t="s">
        <v>52</v>
      </c>
      <c r="C10" s="7" t="s">
        <v>53</v>
      </c>
      <c r="D10" s="7"/>
      <c r="E10" s="7"/>
      <c r="F10" s="7"/>
      <c r="G10" s="25">
        <v>10000</v>
      </c>
      <c r="H10" s="7" t="s">
        <v>25</v>
      </c>
      <c r="I10" s="7" t="s">
        <v>54</v>
      </c>
      <c r="J10" s="7" t="s">
        <v>37</v>
      </c>
      <c r="K10" s="7">
        <v>26.2</v>
      </c>
      <c r="L10" s="7"/>
      <c r="M10" s="7" t="s">
        <v>21</v>
      </c>
      <c r="N10" s="39" t="s">
        <v>55</v>
      </c>
      <c r="O10" s="7" t="s">
        <v>23</v>
      </c>
      <c r="P10" s="155" t="s">
        <v>696</v>
      </c>
    </row>
    <row r="11" spans="1:16" ht="208" x14ac:dyDescent="0.3">
      <c r="A11" s="137">
        <v>10</v>
      </c>
      <c r="B11" s="7" t="s">
        <v>56</v>
      </c>
      <c r="C11" s="7" t="s">
        <v>57</v>
      </c>
      <c r="D11" s="7"/>
      <c r="E11" s="7"/>
      <c r="F11" s="7"/>
      <c r="G11" s="7" t="s">
        <v>58</v>
      </c>
      <c r="H11" s="7" t="s">
        <v>59</v>
      </c>
      <c r="I11" s="7" t="s">
        <v>60</v>
      </c>
      <c r="J11" s="7" t="s">
        <v>61</v>
      </c>
      <c r="K11" s="7">
        <v>26</v>
      </c>
      <c r="L11" s="7"/>
      <c r="M11" s="7" t="s">
        <v>62</v>
      </c>
      <c r="N11" s="40" t="s">
        <v>63</v>
      </c>
      <c r="O11" s="7" t="s">
        <v>23</v>
      </c>
      <c r="P11" s="155" t="s">
        <v>698</v>
      </c>
    </row>
    <row r="12" spans="1:16" ht="91" x14ac:dyDescent="0.3">
      <c r="A12" s="137">
        <v>11</v>
      </c>
      <c r="B12" s="7" t="s">
        <v>64</v>
      </c>
      <c r="C12" s="7" t="s">
        <v>65</v>
      </c>
      <c r="D12" s="7"/>
      <c r="E12" s="7"/>
      <c r="F12" s="7"/>
      <c r="G12" s="7" t="s">
        <v>66</v>
      </c>
      <c r="H12" s="7" t="s">
        <v>59</v>
      </c>
      <c r="I12" s="7" t="s">
        <v>26</v>
      </c>
      <c r="J12" s="7" t="s">
        <v>61</v>
      </c>
      <c r="K12" s="7">
        <v>26</v>
      </c>
      <c r="L12" s="7"/>
      <c r="M12" s="7" t="s">
        <v>28</v>
      </c>
      <c r="N12" s="39" t="s">
        <v>67</v>
      </c>
      <c r="O12" s="7" t="s">
        <v>23</v>
      </c>
      <c r="P12" s="155" t="s">
        <v>692</v>
      </c>
    </row>
    <row r="13" spans="1:16" ht="78" x14ac:dyDescent="0.3">
      <c r="A13" s="137">
        <v>12</v>
      </c>
      <c r="B13" s="7" t="s">
        <v>68</v>
      </c>
      <c r="C13" s="7" t="s">
        <v>69</v>
      </c>
      <c r="D13" s="7"/>
      <c r="E13" s="7"/>
      <c r="F13" s="7"/>
      <c r="G13" s="25">
        <v>50000</v>
      </c>
      <c r="H13" s="7" t="s">
        <v>70</v>
      </c>
      <c r="I13" s="7" t="s">
        <v>60</v>
      </c>
      <c r="J13" s="7" t="s">
        <v>37</v>
      </c>
      <c r="K13" s="7">
        <v>26</v>
      </c>
      <c r="L13" s="7"/>
      <c r="M13" s="7" t="s">
        <v>21</v>
      </c>
      <c r="N13" s="38" t="s">
        <v>22</v>
      </c>
      <c r="O13" s="7" t="s">
        <v>23</v>
      </c>
      <c r="P13" s="188" t="s">
        <v>738</v>
      </c>
    </row>
    <row r="14" spans="1:16" ht="143" x14ac:dyDescent="0.3">
      <c r="A14" s="137">
        <v>13</v>
      </c>
      <c r="B14" s="7" t="s">
        <v>71</v>
      </c>
      <c r="C14" s="7" t="s">
        <v>72</v>
      </c>
      <c r="D14" s="7"/>
      <c r="E14" s="7"/>
      <c r="F14" s="7"/>
      <c r="G14" s="25">
        <v>450000</v>
      </c>
      <c r="H14" s="7" t="s">
        <v>73</v>
      </c>
      <c r="I14" s="7" t="s">
        <v>26</v>
      </c>
      <c r="J14" s="7" t="s">
        <v>37</v>
      </c>
      <c r="K14" s="7">
        <v>25.8</v>
      </c>
      <c r="L14" s="7"/>
      <c r="M14" s="7" t="s">
        <v>21</v>
      </c>
      <c r="N14" s="38" t="s">
        <v>74</v>
      </c>
      <c r="O14" s="7" t="s">
        <v>23</v>
      </c>
      <c r="P14" s="155" t="s">
        <v>699</v>
      </c>
    </row>
    <row r="15" spans="1:16" ht="143" x14ac:dyDescent="0.3">
      <c r="A15" s="137">
        <v>14</v>
      </c>
      <c r="B15" s="7" t="s">
        <v>75</v>
      </c>
      <c r="C15" s="7" t="s">
        <v>76</v>
      </c>
      <c r="D15" s="7"/>
      <c r="E15" s="7"/>
      <c r="F15" s="7"/>
      <c r="G15" s="25">
        <v>400000</v>
      </c>
      <c r="H15" s="7" t="s">
        <v>73</v>
      </c>
      <c r="I15" s="7" t="s">
        <v>26</v>
      </c>
      <c r="J15" s="7" t="s">
        <v>61</v>
      </c>
      <c r="K15" s="7">
        <v>25.8</v>
      </c>
      <c r="L15" s="7"/>
      <c r="M15" s="7" t="s">
        <v>21</v>
      </c>
      <c r="N15" s="38" t="s">
        <v>74</v>
      </c>
      <c r="O15" s="7" t="s">
        <v>23</v>
      </c>
      <c r="P15" s="155" t="s">
        <v>699</v>
      </c>
    </row>
    <row r="16" spans="1:16" ht="91" x14ac:dyDescent="0.3">
      <c r="A16" s="137">
        <v>15</v>
      </c>
      <c r="B16" s="7" t="s">
        <v>77</v>
      </c>
      <c r="C16" s="7" t="s">
        <v>78</v>
      </c>
      <c r="D16" s="7"/>
      <c r="E16" s="7"/>
      <c r="F16" s="7"/>
      <c r="G16" s="25" t="s">
        <v>19</v>
      </c>
      <c r="H16" s="25" t="s">
        <v>19</v>
      </c>
      <c r="I16" s="7" t="s">
        <v>20</v>
      </c>
      <c r="J16" s="25" t="s">
        <v>19</v>
      </c>
      <c r="K16" s="7">
        <v>25.8</v>
      </c>
      <c r="L16" s="7"/>
      <c r="M16" s="7" t="s">
        <v>28</v>
      </c>
      <c r="N16" s="38" t="s">
        <v>79</v>
      </c>
      <c r="O16" s="7" t="s">
        <v>23</v>
      </c>
      <c r="P16" s="155" t="s">
        <v>702</v>
      </c>
    </row>
    <row r="17" spans="1:16" ht="130" x14ac:dyDescent="0.3">
      <c r="A17" s="137">
        <v>42</v>
      </c>
      <c r="B17" s="7" t="s">
        <v>80</v>
      </c>
      <c r="C17" s="7" t="s">
        <v>81</v>
      </c>
      <c r="D17" s="7"/>
      <c r="E17" s="7"/>
      <c r="F17" s="7"/>
      <c r="G17" s="25" t="s">
        <v>82</v>
      </c>
      <c r="H17" s="7" t="s">
        <v>70</v>
      </c>
      <c r="I17" s="7" t="s">
        <v>83</v>
      </c>
      <c r="J17" s="25" t="s">
        <v>61</v>
      </c>
      <c r="K17" s="7">
        <v>20.2</v>
      </c>
      <c r="L17" s="7"/>
      <c r="M17" s="7" t="s">
        <v>28</v>
      </c>
      <c r="N17" s="39" t="s">
        <v>84</v>
      </c>
      <c r="O17" s="7" t="s">
        <v>23</v>
      </c>
      <c r="P17" s="155" t="s">
        <v>701</v>
      </c>
    </row>
    <row r="18" spans="1:16" x14ac:dyDescent="0.3">
      <c r="A18" s="137"/>
      <c r="B18" s="7"/>
      <c r="C18" s="7"/>
      <c r="D18" s="7"/>
      <c r="E18" s="7"/>
      <c r="F18" s="7"/>
      <c r="G18" s="25"/>
      <c r="H18" s="7"/>
      <c r="I18" s="7"/>
      <c r="J18" s="25"/>
      <c r="L18" s="7"/>
      <c r="M18" s="7"/>
      <c r="N18" s="39"/>
      <c r="O18" s="7"/>
      <c r="P18" s="155"/>
    </row>
    <row r="19" spans="1:16" x14ac:dyDescent="0.3">
      <c r="A19" s="153" t="s">
        <v>85</v>
      </c>
      <c r="B19" s="7"/>
      <c r="C19" s="7"/>
      <c r="D19" s="7"/>
      <c r="E19" s="7"/>
      <c r="F19" s="7"/>
      <c r="G19" s="25"/>
      <c r="H19" s="25"/>
      <c r="I19" s="7"/>
      <c r="J19" s="25"/>
      <c r="L19" s="7"/>
      <c r="M19" s="7"/>
      <c r="N19" s="39"/>
      <c r="O19" s="7"/>
      <c r="P19" s="155"/>
    </row>
    <row r="20" spans="1:16" ht="195" x14ac:dyDescent="0.3">
      <c r="A20" s="137">
        <v>16</v>
      </c>
      <c r="B20" s="7" t="s">
        <v>86</v>
      </c>
      <c r="C20" s="7" t="s">
        <v>87</v>
      </c>
      <c r="D20" s="7"/>
      <c r="E20" s="7"/>
      <c r="F20" s="7"/>
      <c r="G20" s="7" t="s">
        <v>20</v>
      </c>
      <c r="H20" s="7" t="s">
        <v>88</v>
      </c>
      <c r="I20" s="7" t="s">
        <v>26</v>
      </c>
      <c r="J20" s="7" t="s">
        <v>27</v>
      </c>
      <c r="K20" s="7">
        <v>25.4</v>
      </c>
      <c r="L20" s="7"/>
      <c r="M20" s="7" t="s">
        <v>28</v>
      </c>
      <c r="N20" s="39" t="s">
        <v>89</v>
      </c>
      <c r="O20" s="7" t="s">
        <v>23</v>
      </c>
      <c r="P20" s="155" t="s">
        <v>703</v>
      </c>
    </row>
    <row r="21" spans="1:16" ht="78" x14ac:dyDescent="0.3">
      <c r="A21" s="137">
        <v>17</v>
      </c>
      <c r="B21" s="7" t="s">
        <v>91</v>
      </c>
      <c r="C21" s="7" t="s">
        <v>20</v>
      </c>
      <c r="D21" s="7"/>
      <c r="E21" s="7"/>
      <c r="F21" s="7"/>
      <c r="G21" s="7" t="s">
        <v>20</v>
      </c>
      <c r="H21" s="7" t="s">
        <v>26</v>
      </c>
      <c r="I21" s="7" t="s">
        <v>26</v>
      </c>
      <c r="J21" s="7" t="s">
        <v>20</v>
      </c>
      <c r="K21" s="7">
        <v>25.4</v>
      </c>
      <c r="L21" s="7"/>
      <c r="M21" s="7" t="s">
        <v>28</v>
      </c>
      <c r="N21" s="39" t="s">
        <v>92</v>
      </c>
      <c r="O21" s="7" t="s">
        <v>23</v>
      </c>
      <c r="P21" s="155" t="s">
        <v>704</v>
      </c>
    </row>
    <row r="22" spans="1:16" ht="39" x14ac:dyDescent="0.3">
      <c r="A22" s="137">
        <v>18</v>
      </c>
      <c r="B22" s="7" t="s">
        <v>93</v>
      </c>
      <c r="C22" s="7" t="s">
        <v>20</v>
      </c>
      <c r="D22" s="7"/>
      <c r="E22" s="7"/>
      <c r="F22" s="7"/>
      <c r="G22" s="7" t="s">
        <v>20</v>
      </c>
      <c r="H22" s="7" t="s">
        <v>26</v>
      </c>
      <c r="I22" s="7" t="s">
        <v>26</v>
      </c>
      <c r="J22" s="7" t="s">
        <v>20</v>
      </c>
      <c r="K22" s="7">
        <v>25</v>
      </c>
      <c r="L22" s="7"/>
      <c r="M22" s="7" t="s">
        <v>28</v>
      </c>
      <c r="N22" s="39" t="s">
        <v>94</v>
      </c>
      <c r="O22" s="7" t="s">
        <v>23</v>
      </c>
      <c r="P22" s="155" t="s">
        <v>705</v>
      </c>
    </row>
    <row r="23" spans="1:16" ht="91" x14ac:dyDescent="0.3">
      <c r="A23" s="137">
        <v>19</v>
      </c>
      <c r="B23" s="7" t="s">
        <v>95</v>
      </c>
      <c r="C23" s="7" t="s">
        <v>20</v>
      </c>
      <c r="D23" s="7"/>
      <c r="E23" s="7"/>
      <c r="F23" s="7"/>
      <c r="G23" s="7" t="s">
        <v>20</v>
      </c>
      <c r="H23" s="7" t="s">
        <v>26</v>
      </c>
      <c r="I23" s="7" t="s">
        <v>26</v>
      </c>
      <c r="J23" s="7" t="s">
        <v>37</v>
      </c>
      <c r="K23" s="7">
        <v>24.6</v>
      </c>
      <c r="L23" s="7"/>
      <c r="M23" s="7" t="s">
        <v>21</v>
      </c>
      <c r="N23" s="39" t="s">
        <v>96</v>
      </c>
      <c r="O23" s="7" t="s">
        <v>23</v>
      </c>
      <c r="P23" s="155" t="s">
        <v>706</v>
      </c>
    </row>
    <row r="24" spans="1:16" ht="65" x14ac:dyDescent="0.3">
      <c r="A24" s="137">
        <v>20</v>
      </c>
      <c r="B24" s="137" t="s">
        <v>97</v>
      </c>
      <c r="C24" s="7" t="s">
        <v>98</v>
      </c>
      <c r="D24" s="7"/>
      <c r="E24" s="7"/>
      <c r="F24" s="7"/>
      <c r="G24" s="7" t="s">
        <v>20</v>
      </c>
      <c r="H24" s="7" t="s">
        <v>99</v>
      </c>
      <c r="I24" s="7" t="s">
        <v>26</v>
      </c>
      <c r="J24" s="7" t="s">
        <v>20</v>
      </c>
      <c r="K24" s="7">
        <v>24.4</v>
      </c>
      <c r="L24" s="7"/>
      <c r="M24" s="7" t="s">
        <v>21</v>
      </c>
      <c r="N24" s="39" t="s">
        <v>100</v>
      </c>
      <c r="O24" s="7" t="s">
        <v>48</v>
      </c>
      <c r="P24" s="155" t="s">
        <v>707</v>
      </c>
    </row>
    <row r="25" spans="1:16" ht="130" x14ac:dyDescent="0.3">
      <c r="A25" s="137">
        <v>21</v>
      </c>
      <c r="B25" s="137" t="s">
        <v>101</v>
      </c>
      <c r="C25" s="7" t="s">
        <v>102</v>
      </c>
      <c r="D25" s="7"/>
      <c r="E25" s="7"/>
      <c r="F25" s="7"/>
      <c r="G25" s="7" t="s">
        <v>103</v>
      </c>
      <c r="H25" s="7" t="s">
        <v>26</v>
      </c>
      <c r="I25" s="7" t="s">
        <v>26</v>
      </c>
      <c r="J25" s="7" t="s">
        <v>37</v>
      </c>
      <c r="K25" s="7">
        <v>24.2</v>
      </c>
      <c r="L25" s="7"/>
      <c r="M25" s="7" t="s">
        <v>104</v>
      </c>
      <c r="N25" s="39" t="s">
        <v>105</v>
      </c>
      <c r="O25" s="7" t="s">
        <v>23</v>
      </c>
      <c r="P25" s="155" t="s">
        <v>708</v>
      </c>
    </row>
    <row r="26" spans="1:16" ht="39" x14ac:dyDescent="0.3">
      <c r="A26" s="137">
        <v>22</v>
      </c>
      <c r="B26" s="137" t="s">
        <v>106</v>
      </c>
      <c r="C26" s="7" t="s">
        <v>107</v>
      </c>
      <c r="D26" s="7"/>
      <c r="E26" s="7"/>
      <c r="F26" s="7"/>
      <c r="G26" s="7" t="s">
        <v>20</v>
      </c>
      <c r="H26" s="7" t="s">
        <v>26</v>
      </c>
      <c r="I26" s="7" t="s">
        <v>26</v>
      </c>
      <c r="J26" s="7" t="s">
        <v>20</v>
      </c>
      <c r="K26" s="7">
        <v>24</v>
      </c>
      <c r="L26" s="7"/>
      <c r="M26" s="7" t="s">
        <v>21</v>
      </c>
      <c r="N26" s="39" t="s">
        <v>108</v>
      </c>
      <c r="O26" s="7" t="s">
        <v>23</v>
      </c>
      <c r="P26" s="155" t="s">
        <v>709</v>
      </c>
    </row>
    <row r="27" spans="1:16" ht="39" x14ac:dyDescent="0.3">
      <c r="A27" s="137">
        <v>23</v>
      </c>
      <c r="B27" s="137" t="s">
        <v>110</v>
      </c>
      <c r="C27" s="7" t="s">
        <v>111</v>
      </c>
      <c r="D27" s="7"/>
      <c r="E27" s="7"/>
      <c r="F27" s="7"/>
      <c r="G27" s="7" t="s">
        <v>112</v>
      </c>
      <c r="H27" s="7" t="s">
        <v>26</v>
      </c>
      <c r="I27" s="7" t="s">
        <v>26</v>
      </c>
      <c r="J27" s="7" t="s">
        <v>61</v>
      </c>
      <c r="K27" s="7">
        <v>24</v>
      </c>
      <c r="L27" s="7"/>
      <c r="M27" s="7" t="s">
        <v>28</v>
      </c>
      <c r="N27" s="39" t="s">
        <v>113</v>
      </c>
      <c r="O27" s="7" t="s">
        <v>23</v>
      </c>
      <c r="P27" s="155" t="s">
        <v>706</v>
      </c>
    </row>
    <row r="28" spans="1:16" ht="39" x14ac:dyDescent="0.3">
      <c r="A28" s="137">
        <v>24</v>
      </c>
      <c r="B28" s="137" t="s">
        <v>114</v>
      </c>
      <c r="C28" s="7" t="s">
        <v>115</v>
      </c>
      <c r="D28" s="7"/>
      <c r="E28" s="7"/>
      <c r="F28" s="7"/>
      <c r="G28" s="7" t="s">
        <v>112</v>
      </c>
      <c r="H28" s="7" t="s">
        <v>26</v>
      </c>
      <c r="I28" s="7" t="s">
        <v>26</v>
      </c>
      <c r="J28" s="7" t="s">
        <v>61</v>
      </c>
      <c r="K28" s="7">
        <v>24</v>
      </c>
      <c r="L28" s="7"/>
      <c r="M28" s="7" t="s">
        <v>28</v>
      </c>
      <c r="N28" s="39" t="s">
        <v>113</v>
      </c>
      <c r="O28" s="7" t="s">
        <v>23</v>
      </c>
      <c r="P28" s="155" t="s">
        <v>706</v>
      </c>
    </row>
    <row r="29" spans="1:16" ht="52" x14ac:dyDescent="0.3">
      <c r="A29" s="137">
        <v>25</v>
      </c>
      <c r="B29" s="137" t="s">
        <v>116</v>
      </c>
      <c r="C29" s="7" t="s">
        <v>117</v>
      </c>
      <c r="D29" s="7"/>
      <c r="E29" s="7"/>
      <c r="F29" s="7"/>
      <c r="G29" s="7" t="s">
        <v>118</v>
      </c>
      <c r="H29" s="7" t="s">
        <v>26</v>
      </c>
      <c r="I29" s="7" t="s">
        <v>26</v>
      </c>
      <c r="J29" s="7" t="s">
        <v>37</v>
      </c>
      <c r="K29" s="7">
        <v>23.8</v>
      </c>
      <c r="L29" s="7"/>
      <c r="M29" s="7" t="s">
        <v>21</v>
      </c>
      <c r="N29" s="39" t="s">
        <v>119</v>
      </c>
      <c r="O29" s="7" t="s">
        <v>23</v>
      </c>
      <c r="P29" s="155" t="s">
        <v>708</v>
      </c>
    </row>
    <row r="30" spans="1:16" ht="208" x14ac:dyDescent="0.3">
      <c r="A30" s="137">
        <v>26</v>
      </c>
      <c r="B30" s="137" t="s">
        <v>120</v>
      </c>
      <c r="C30" s="7" t="s">
        <v>121</v>
      </c>
      <c r="D30" s="7"/>
      <c r="E30" s="7"/>
      <c r="F30" s="7"/>
      <c r="G30" s="7" t="s">
        <v>20</v>
      </c>
      <c r="H30" s="7" t="s">
        <v>20</v>
      </c>
      <c r="I30" s="7" t="s">
        <v>26</v>
      </c>
      <c r="J30" s="7" t="s">
        <v>37</v>
      </c>
      <c r="K30" s="7">
        <v>23.8</v>
      </c>
      <c r="L30" s="7"/>
      <c r="M30" s="7" t="s">
        <v>21</v>
      </c>
      <c r="N30" s="39" t="s">
        <v>122</v>
      </c>
      <c r="O30" s="7" t="s">
        <v>23</v>
      </c>
      <c r="P30" s="155" t="s">
        <v>711</v>
      </c>
    </row>
    <row r="31" spans="1:16" ht="60.75" customHeight="1" x14ac:dyDescent="0.3">
      <c r="A31" s="137">
        <v>27</v>
      </c>
      <c r="B31" s="137" t="s">
        <v>123</v>
      </c>
      <c r="C31" s="7" t="s">
        <v>20</v>
      </c>
      <c r="D31" s="7"/>
      <c r="E31" s="7"/>
      <c r="F31" s="7"/>
      <c r="G31" s="7" t="s">
        <v>20</v>
      </c>
      <c r="H31" s="7" t="s">
        <v>20</v>
      </c>
      <c r="I31" s="7" t="s">
        <v>20</v>
      </c>
      <c r="J31" s="7" t="s">
        <v>20</v>
      </c>
      <c r="K31" s="7">
        <v>23.6</v>
      </c>
      <c r="L31" s="7"/>
      <c r="M31" s="7" t="s">
        <v>124</v>
      </c>
      <c r="N31" s="39" t="s">
        <v>125</v>
      </c>
      <c r="O31" s="7" t="s">
        <v>48</v>
      </c>
      <c r="P31" s="155" t="s">
        <v>712</v>
      </c>
    </row>
    <row r="32" spans="1:16" ht="52" x14ac:dyDescent="0.3">
      <c r="A32" s="137">
        <v>28</v>
      </c>
      <c r="B32" s="137" t="s">
        <v>126</v>
      </c>
      <c r="C32" s="7" t="s">
        <v>20</v>
      </c>
      <c r="D32" s="7" t="s">
        <v>20</v>
      </c>
      <c r="E32" s="7" t="s">
        <v>20</v>
      </c>
      <c r="F32" s="7" t="s">
        <v>20</v>
      </c>
      <c r="G32" s="7" t="s">
        <v>20</v>
      </c>
      <c r="H32" s="7" t="s">
        <v>20</v>
      </c>
      <c r="I32" s="7" t="s">
        <v>20</v>
      </c>
      <c r="J32" s="7" t="s">
        <v>20</v>
      </c>
      <c r="K32" s="7">
        <v>23.2</v>
      </c>
      <c r="L32" s="7"/>
      <c r="M32" s="7" t="s">
        <v>21</v>
      </c>
      <c r="N32" s="39" t="s">
        <v>127</v>
      </c>
      <c r="O32" s="7" t="s">
        <v>23</v>
      </c>
      <c r="P32" s="155" t="s">
        <v>715</v>
      </c>
    </row>
    <row r="33" spans="1:16" ht="65" x14ac:dyDescent="0.3">
      <c r="A33" s="137">
        <v>29</v>
      </c>
      <c r="B33" s="137" t="s">
        <v>128</v>
      </c>
      <c r="C33" s="7" t="s">
        <v>20</v>
      </c>
      <c r="D33" s="7"/>
      <c r="E33" s="7"/>
      <c r="F33" s="7"/>
      <c r="G33" s="7" t="s">
        <v>20</v>
      </c>
      <c r="H33" s="7" t="s">
        <v>20</v>
      </c>
      <c r="I33" s="7" t="s">
        <v>20</v>
      </c>
      <c r="J33" s="7" t="s">
        <v>20</v>
      </c>
      <c r="K33" s="7">
        <v>23</v>
      </c>
      <c r="L33" s="7"/>
      <c r="M33" s="7" t="s">
        <v>21</v>
      </c>
      <c r="N33" s="39" t="s">
        <v>129</v>
      </c>
      <c r="O33" s="7" t="s">
        <v>23</v>
      </c>
      <c r="P33" s="155" t="s">
        <v>714</v>
      </c>
    </row>
    <row r="34" spans="1:16" ht="39" x14ac:dyDescent="0.3">
      <c r="A34" s="137">
        <v>30</v>
      </c>
      <c r="B34" s="137" t="s">
        <v>130</v>
      </c>
      <c r="C34" s="7" t="s">
        <v>20</v>
      </c>
      <c r="D34" s="7"/>
      <c r="E34" s="7"/>
      <c r="F34" s="7"/>
      <c r="G34" s="7" t="s">
        <v>20</v>
      </c>
      <c r="H34" s="7" t="s">
        <v>20</v>
      </c>
      <c r="I34" s="7" t="s">
        <v>20</v>
      </c>
      <c r="J34" s="7" t="s">
        <v>20</v>
      </c>
      <c r="K34" s="7">
        <v>23</v>
      </c>
      <c r="L34" s="7"/>
      <c r="M34" s="7" t="s">
        <v>21</v>
      </c>
      <c r="N34" s="39" t="s">
        <v>129</v>
      </c>
      <c r="O34" s="7" t="s">
        <v>23</v>
      </c>
      <c r="P34" s="155" t="s">
        <v>721</v>
      </c>
    </row>
    <row r="35" spans="1:16" ht="52" x14ac:dyDescent="0.3">
      <c r="A35" s="137">
        <v>31</v>
      </c>
      <c r="B35" s="137" t="s">
        <v>131</v>
      </c>
      <c r="C35" s="7" t="s">
        <v>20</v>
      </c>
      <c r="D35" s="7"/>
      <c r="E35" s="7"/>
      <c r="F35" s="7"/>
      <c r="G35" s="7" t="s">
        <v>132</v>
      </c>
      <c r="H35" s="7" t="s">
        <v>133</v>
      </c>
      <c r="I35" s="7" t="s">
        <v>26</v>
      </c>
      <c r="J35" s="7" t="s">
        <v>20</v>
      </c>
      <c r="K35" s="7">
        <v>23</v>
      </c>
      <c r="L35" s="7"/>
      <c r="M35" s="7" t="s">
        <v>28</v>
      </c>
      <c r="N35" s="39" t="s">
        <v>134</v>
      </c>
      <c r="O35" s="7" t="s">
        <v>23</v>
      </c>
      <c r="P35" s="155" t="s">
        <v>720</v>
      </c>
    </row>
    <row r="36" spans="1:16" ht="52" x14ac:dyDescent="0.3">
      <c r="A36" s="137">
        <v>32</v>
      </c>
      <c r="B36" s="137" t="s">
        <v>135</v>
      </c>
      <c r="C36" s="7" t="s">
        <v>20</v>
      </c>
      <c r="D36" s="7"/>
      <c r="E36" s="7"/>
      <c r="F36" s="7"/>
      <c r="G36" s="7" t="s">
        <v>20</v>
      </c>
      <c r="H36" s="7" t="s">
        <v>26</v>
      </c>
      <c r="I36" s="7" t="s">
        <v>26</v>
      </c>
      <c r="J36" s="7" t="s">
        <v>20</v>
      </c>
      <c r="K36" s="7">
        <v>22.8</v>
      </c>
      <c r="L36" s="7"/>
      <c r="M36" s="7" t="s">
        <v>21</v>
      </c>
      <c r="N36" s="39" t="s">
        <v>136</v>
      </c>
      <c r="O36" s="7" t="s">
        <v>23</v>
      </c>
      <c r="P36" s="155" t="s">
        <v>722</v>
      </c>
    </row>
    <row r="37" spans="1:16" ht="78" x14ac:dyDescent="0.3">
      <c r="A37" s="137">
        <v>33</v>
      </c>
      <c r="B37" s="137" t="s">
        <v>137</v>
      </c>
      <c r="C37" s="7" t="s">
        <v>20</v>
      </c>
      <c r="D37" s="7"/>
      <c r="E37" s="7"/>
      <c r="F37" s="7"/>
      <c r="G37" s="7" t="s">
        <v>20</v>
      </c>
      <c r="H37" s="7" t="s">
        <v>26</v>
      </c>
      <c r="I37" s="7" t="s">
        <v>26</v>
      </c>
      <c r="J37" s="7" t="s">
        <v>20</v>
      </c>
      <c r="K37" s="7">
        <v>22.8</v>
      </c>
      <c r="L37" s="7"/>
      <c r="M37" s="7" t="s">
        <v>28</v>
      </c>
      <c r="N37" s="39" t="s">
        <v>138</v>
      </c>
      <c r="O37" s="7" t="s">
        <v>23</v>
      </c>
      <c r="P37" s="155" t="s">
        <v>722</v>
      </c>
    </row>
    <row r="38" spans="1:16" ht="52" x14ac:dyDescent="0.3">
      <c r="A38" s="137">
        <v>34</v>
      </c>
      <c r="B38" s="137" t="s">
        <v>139</v>
      </c>
      <c r="C38" s="7" t="s">
        <v>20</v>
      </c>
      <c r="D38" s="7"/>
      <c r="E38" s="7"/>
      <c r="F38" s="7"/>
      <c r="G38" s="7" t="s">
        <v>20</v>
      </c>
      <c r="H38" s="7" t="s">
        <v>26</v>
      </c>
      <c r="I38" s="7" t="s">
        <v>26</v>
      </c>
      <c r="J38" s="7" t="s">
        <v>20</v>
      </c>
      <c r="K38" s="7">
        <v>22.8</v>
      </c>
      <c r="L38" s="7"/>
      <c r="M38" s="7" t="s">
        <v>21</v>
      </c>
      <c r="N38" s="39" t="s">
        <v>140</v>
      </c>
      <c r="O38" s="7" t="s">
        <v>23</v>
      </c>
      <c r="P38" s="155" t="s">
        <v>722</v>
      </c>
    </row>
    <row r="39" spans="1:16" ht="52" x14ac:dyDescent="0.3">
      <c r="A39" s="137">
        <v>35</v>
      </c>
      <c r="B39" s="137" t="s">
        <v>141</v>
      </c>
      <c r="C39" s="7" t="s">
        <v>20</v>
      </c>
      <c r="D39" s="7"/>
      <c r="E39" s="7"/>
      <c r="F39" s="7"/>
      <c r="G39" s="7" t="s">
        <v>20</v>
      </c>
      <c r="H39" s="7" t="s">
        <v>26</v>
      </c>
      <c r="I39" s="7" t="s">
        <v>26</v>
      </c>
      <c r="J39" s="7" t="s">
        <v>20</v>
      </c>
      <c r="K39" s="7">
        <v>22.8</v>
      </c>
      <c r="L39" s="7"/>
      <c r="M39" s="7" t="s">
        <v>21</v>
      </c>
      <c r="N39" s="39" t="s">
        <v>140</v>
      </c>
      <c r="O39" s="7" t="s">
        <v>23</v>
      </c>
      <c r="P39" s="155" t="s">
        <v>722</v>
      </c>
    </row>
    <row r="40" spans="1:16" ht="96" customHeight="1" x14ac:dyDescent="0.3">
      <c r="A40" s="137">
        <v>36</v>
      </c>
      <c r="B40" s="137" t="s">
        <v>142</v>
      </c>
      <c r="C40" s="7" t="s">
        <v>142</v>
      </c>
      <c r="D40" s="7"/>
      <c r="E40" s="7"/>
      <c r="F40" s="7"/>
      <c r="G40" s="7" t="s">
        <v>20</v>
      </c>
      <c r="H40" s="7" t="s">
        <v>20</v>
      </c>
      <c r="I40" s="7" t="s">
        <v>20</v>
      </c>
      <c r="J40" s="7" t="s">
        <v>20</v>
      </c>
      <c r="K40" s="7">
        <v>22.6</v>
      </c>
      <c r="L40" s="7"/>
      <c r="M40" s="7" t="s">
        <v>21</v>
      </c>
      <c r="N40" s="39" t="s">
        <v>143</v>
      </c>
      <c r="O40" s="7" t="s">
        <v>23</v>
      </c>
      <c r="P40" s="155" t="s">
        <v>723</v>
      </c>
    </row>
    <row r="41" spans="1:16" ht="39" x14ac:dyDescent="0.3">
      <c r="A41" s="137">
        <v>37</v>
      </c>
      <c r="B41" s="137" t="s">
        <v>144</v>
      </c>
      <c r="C41" s="7" t="s">
        <v>20</v>
      </c>
      <c r="D41" s="7"/>
      <c r="E41" s="7"/>
      <c r="F41" s="7"/>
      <c r="G41" s="25">
        <v>500000</v>
      </c>
      <c r="H41" s="7" t="s">
        <v>145</v>
      </c>
      <c r="I41" s="7" t="s">
        <v>146</v>
      </c>
      <c r="J41" s="7" t="s">
        <v>147</v>
      </c>
      <c r="K41" s="7">
        <v>22.6</v>
      </c>
      <c r="L41" s="7"/>
      <c r="M41" s="7" t="s">
        <v>46</v>
      </c>
      <c r="N41" s="39" t="s">
        <v>148</v>
      </c>
      <c r="O41" s="7" t="s">
        <v>48</v>
      </c>
      <c r="P41" s="155" t="s">
        <v>725</v>
      </c>
    </row>
    <row r="42" spans="1:16" ht="91" x14ac:dyDescent="0.3">
      <c r="A42" s="137">
        <v>38</v>
      </c>
      <c r="B42" s="137" t="s">
        <v>149</v>
      </c>
      <c r="C42" s="7" t="s">
        <v>150</v>
      </c>
      <c r="D42" s="7"/>
      <c r="E42" s="7"/>
      <c r="F42" s="7"/>
      <c r="G42" s="7" t="s">
        <v>151</v>
      </c>
      <c r="H42" s="7" t="s">
        <v>152</v>
      </c>
      <c r="I42" s="7" t="s">
        <v>26</v>
      </c>
      <c r="J42" s="7" t="s">
        <v>27</v>
      </c>
      <c r="K42" s="7">
        <v>22.4</v>
      </c>
      <c r="L42" s="7"/>
      <c r="M42" s="7" t="s">
        <v>104</v>
      </c>
      <c r="N42" s="39" t="s">
        <v>153</v>
      </c>
      <c r="O42" s="7" t="s">
        <v>23</v>
      </c>
      <c r="P42" s="155" t="s">
        <v>726</v>
      </c>
    </row>
    <row r="43" spans="1:16" ht="52" x14ac:dyDescent="0.3">
      <c r="A43" s="137">
        <v>39</v>
      </c>
      <c r="B43" s="137" t="s">
        <v>154</v>
      </c>
      <c r="C43" s="7" t="s">
        <v>155</v>
      </c>
      <c r="D43" s="7"/>
      <c r="E43" s="7"/>
      <c r="F43" s="7"/>
      <c r="G43" s="7" t="s">
        <v>20</v>
      </c>
      <c r="H43" s="7" t="s">
        <v>20</v>
      </c>
      <c r="I43" s="7" t="s">
        <v>20</v>
      </c>
      <c r="J43" s="7" t="s">
        <v>20</v>
      </c>
      <c r="K43" s="7">
        <v>21.4</v>
      </c>
      <c r="L43" s="7"/>
      <c r="M43" s="7" t="s">
        <v>21</v>
      </c>
      <c r="N43" s="39" t="s">
        <v>156</v>
      </c>
      <c r="O43" s="7" t="s">
        <v>48</v>
      </c>
      <c r="P43" s="155" t="s">
        <v>727</v>
      </c>
    </row>
    <row r="44" spans="1:16" ht="208" x14ac:dyDescent="0.3">
      <c r="A44" s="137">
        <v>40</v>
      </c>
      <c r="B44" s="137" t="s">
        <v>157</v>
      </c>
      <c r="C44" s="7" t="s">
        <v>20</v>
      </c>
      <c r="D44" s="7"/>
      <c r="E44" s="7"/>
      <c r="F44" s="7"/>
      <c r="G44" s="7" t="s">
        <v>20</v>
      </c>
      <c r="H44" s="7" t="s">
        <v>20</v>
      </c>
      <c r="I44" s="7" t="s">
        <v>20</v>
      </c>
      <c r="J44" s="7" t="s">
        <v>20</v>
      </c>
      <c r="K44" s="7">
        <v>21</v>
      </c>
      <c r="L44" s="7"/>
      <c r="M44" s="7" t="s">
        <v>104</v>
      </c>
      <c r="N44" s="42" t="s">
        <v>158</v>
      </c>
      <c r="O44" s="7" t="s">
        <v>48</v>
      </c>
      <c r="P44" s="155" t="s">
        <v>728</v>
      </c>
    </row>
    <row r="45" spans="1:16" ht="78" x14ac:dyDescent="0.3">
      <c r="A45" s="137">
        <v>41</v>
      </c>
      <c r="B45" s="137" t="s">
        <v>159</v>
      </c>
      <c r="C45" s="7" t="s">
        <v>160</v>
      </c>
      <c r="D45" s="7"/>
      <c r="E45" s="7"/>
      <c r="F45" s="7"/>
      <c r="G45" s="7" t="s">
        <v>161</v>
      </c>
      <c r="H45" s="7" t="s">
        <v>161</v>
      </c>
      <c r="I45" s="7" t="s">
        <v>161</v>
      </c>
      <c r="J45" s="7" t="s">
        <v>161</v>
      </c>
      <c r="K45" s="7">
        <v>20.6</v>
      </c>
      <c r="L45" s="7"/>
      <c r="M45" s="7" t="s">
        <v>104</v>
      </c>
      <c r="N45" s="39" t="s">
        <v>162</v>
      </c>
      <c r="O45" s="7" t="s">
        <v>23</v>
      </c>
      <c r="P45" s="155" t="s">
        <v>722</v>
      </c>
    </row>
    <row r="46" spans="1:16" ht="65" x14ac:dyDescent="0.3">
      <c r="A46" s="137">
        <v>43</v>
      </c>
      <c r="B46" s="137" t="s">
        <v>163</v>
      </c>
      <c r="C46" s="7" t="s">
        <v>20</v>
      </c>
      <c r="D46" s="7"/>
      <c r="E46" s="7"/>
      <c r="F46" s="7"/>
      <c r="G46" s="7" t="s">
        <v>20</v>
      </c>
      <c r="H46" s="7" t="s">
        <v>20</v>
      </c>
      <c r="I46" s="7" t="s">
        <v>26</v>
      </c>
      <c r="J46" s="7" t="s">
        <v>20</v>
      </c>
      <c r="K46" s="7">
        <v>20</v>
      </c>
      <c r="L46" s="7"/>
      <c r="M46" s="7" t="s">
        <v>46</v>
      </c>
      <c r="N46" s="39" t="s">
        <v>164</v>
      </c>
      <c r="O46" s="7" t="s">
        <v>48</v>
      </c>
      <c r="P46" s="155" t="s">
        <v>729</v>
      </c>
    </row>
    <row r="47" spans="1:16" ht="61.5" customHeight="1" x14ac:dyDescent="0.3">
      <c r="A47" s="137">
        <v>44</v>
      </c>
      <c r="B47" s="137" t="s">
        <v>165</v>
      </c>
      <c r="C47" s="7" t="s">
        <v>20</v>
      </c>
      <c r="D47" s="7"/>
      <c r="E47" s="7"/>
      <c r="F47" s="7"/>
      <c r="G47" s="7" t="s">
        <v>20</v>
      </c>
      <c r="H47" s="7" t="s">
        <v>20</v>
      </c>
      <c r="I47" s="7" t="s">
        <v>166</v>
      </c>
      <c r="J47" s="7" t="s">
        <v>20</v>
      </c>
      <c r="K47" s="7">
        <v>19.8</v>
      </c>
      <c r="L47" s="7"/>
      <c r="M47" s="7" t="s">
        <v>21</v>
      </c>
      <c r="N47" s="39" t="s">
        <v>167</v>
      </c>
      <c r="O47" s="7" t="s">
        <v>23</v>
      </c>
      <c r="P47" s="155" t="s">
        <v>722</v>
      </c>
    </row>
    <row r="48" spans="1:16" ht="39" x14ac:dyDescent="0.3">
      <c r="A48" s="137">
        <v>45</v>
      </c>
      <c r="B48" s="137" t="s">
        <v>168</v>
      </c>
      <c r="C48" s="7" t="s">
        <v>20</v>
      </c>
      <c r="D48" s="7"/>
      <c r="E48" s="7"/>
      <c r="F48" s="7"/>
      <c r="G48" s="7" t="s">
        <v>20</v>
      </c>
      <c r="H48" s="7" t="s">
        <v>20</v>
      </c>
      <c r="I48" s="7" t="s">
        <v>20</v>
      </c>
      <c r="J48" s="7" t="s">
        <v>20</v>
      </c>
      <c r="K48" s="7">
        <v>17.8</v>
      </c>
      <c r="L48" s="7"/>
      <c r="M48" s="7" t="s">
        <v>124</v>
      </c>
      <c r="N48" s="39" t="s">
        <v>169</v>
      </c>
      <c r="O48" s="7" t="s">
        <v>48</v>
      </c>
      <c r="P48" s="155" t="s">
        <v>724</v>
      </c>
    </row>
    <row r="49" spans="1:15" x14ac:dyDescent="0.3">
      <c r="A49" s="7"/>
      <c r="B49" s="7"/>
      <c r="C49" s="7"/>
      <c r="D49" s="7"/>
      <c r="E49" s="7"/>
      <c r="F49" s="7"/>
      <c r="G49" s="7"/>
      <c r="H49" s="7"/>
      <c r="I49" s="7"/>
      <c r="J49" s="7"/>
      <c r="L49" s="7"/>
      <c r="M49" s="7"/>
      <c r="N49" s="39"/>
      <c r="O49" s="7"/>
    </row>
  </sheetData>
  <autoFilter ref="A1:P17" xr:uid="{B3847A10-C0C5-4050-A0EA-CC3DB0A4BC4E}"/>
  <customSheetViews>
    <customSheetView guid="{D04F2BA1-EBDA-4A56-B12F-1DA04F8590FA}" scale="85" showAutoFilter="1" hiddenColumns="1">
      <selection activeCell="A5" sqref="A5"/>
      <pageMargins left="0.7" right="0.7" top="0.75" bottom="0.75" header="0.3" footer="0.3"/>
      <pageSetup orientation="portrait" horizontalDpi="1200" verticalDpi="1200" r:id="rId1"/>
      <autoFilter ref="A1:P17" xr:uid="{B3847A10-C0C5-4050-A0EA-CC3DB0A4BC4E}"/>
    </customSheetView>
    <customSheetView guid="{A13B5E37-541D-4529-ACD8-CDE4445E511F}" scale="85" showAutoFilter="1" hiddenColumns="1">
      <selection activeCell="A5" sqref="A5"/>
      <pageMargins left="0.7" right="0.7" top="0.75" bottom="0.75" header="0.3" footer="0.3"/>
      <pageSetup orientation="portrait" horizontalDpi="1200" verticalDpi="1200" r:id="rId2"/>
      <autoFilter ref="A1:P17" xr:uid="{00000000-0000-0000-0000-000000000000}"/>
    </customSheetView>
  </customSheetViews>
  <pageMargins left="0.7" right="0.7" top="0.75" bottom="0.75" header="0.3" footer="0.3"/>
  <pageSetup orientation="portrait" horizontalDpi="1200" verticalDpi="1200" r:id="rId3"/>
  <extLst>
    <ext xmlns:x14="http://schemas.microsoft.com/office/spreadsheetml/2009/9/main" uri="{CCE6A557-97BC-4b89-ADB6-D9C93CAAB3DF}">
      <x14:dataValidations xmlns:xm="http://schemas.microsoft.com/office/excel/2006/main" count="5">
        <x14:dataValidation type="list" allowBlank="1" showInputMessage="1" showErrorMessage="1" xr:uid="{7F229A3E-AD3B-490E-AF77-292A63295939}">
          <x14:formula1>
            <xm:f>'Dropdown Lists'!$A$2:$A$6</xm:f>
          </x14:formula1>
          <xm:sqref>D33:D152 D2:D31</xm:sqref>
        </x14:dataValidation>
        <x14:dataValidation type="list" allowBlank="1" showInputMessage="1" showErrorMessage="1" xr:uid="{37EC3C99-D03A-4042-9194-8CB448C2194A}">
          <x14:formula1>
            <xm:f>'Dropdown Lists'!$A$9:$A$13</xm:f>
          </x14:formula1>
          <xm:sqref>E33:E152 E2:E31</xm:sqref>
        </x14:dataValidation>
        <x14:dataValidation type="list" allowBlank="1" showInputMessage="1" showErrorMessage="1" xr:uid="{FB3EACB5-6EC6-408F-9624-8A2207A70130}">
          <x14:formula1>
            <xm:f>'Dropdown Lists'!$A$22:$A$28</xm:f>
          </x14:formula1>
          <xm:sqref>M31:M152 M3:M29</xm:sqref>
        </x14:dataValidation>
        <x14:dataValidation type="list" allowBlank="1" showInputMessage="1" showErrorMessage="1" xr:uid="{6684F9AF-B190-4CCE-B817-E0EC39926499}">
          <x14:formula1>
            <xm:f>'Dropdown Lists'!$A$16:$A$19</xm:f>
          </x14:formula1>
          <xm:sqref>L2:L152</xm:sqref>
        </x14:dataValidation>
        <x14:dataValidation type="list" allowBlank="1" showInputMessage="1" showErrorMessage="1" xr:uid="{419569C5-CE53-4146-A69A-CF7DD066FDD8}">
          <x14:formula1>
            <xm:f>'Dropdown Lists'!$A$31:$A$32</xm:f>
          </x14:formula1>
          <xm:sqref>O2:O152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9D350-7F9E-45D5-8144-E9AD4BFC7B75}">
  <dimension ref="A1:A32"/>
  <sheetViews>
    <sheetView workbookViewId="0">
      <selection activeCell="A27" sqref="A27"/>
    </sheetView>
  </sheetViews>
  <sheetFormatPr defaultColWidth="9.1796875" defaultRowHeight="13" x14ac:dyDescent="0.3"/>
  <cols>
    <col min="1" max="1" width="30.7265625" style="1" customWidth="1"/>
    <col min="2" max="16384" width="9.1796875" style="1"/>
  </cols>
  <sheetData>
    <row r="1" spans="1:1" x14ac:dyDescent="0.3">
      <c r="A1" s="2" t="s">
        <v>517</v>
      </c>
    </row>
    <row r="2" spans="1:1" x14ac:dyDescent="0.3">
      <c r="A2" s="1" t="s">
        <v>18</v>
      </c>
    </row>
    <row r="3" spans="1:1" x14ac:dyDescent="0.3">
      <c r="A3" s="1" t="s">
        <v>18</v>
      </c>
    </row>
    <row r="4" spans="1:1" x14ac:dyDescent="0.3">
      <c r="A4" s="1" t="s">
        <v>18</v>
      </c>
    </row>
    <row r="5" spans="1:1" x14ac:dyDescent="0.3">
      <c r="A5" s="1" t="s">
        <v>18</v>
      </c>
    </row>
    <row r="6" spans="1:1" x14ac:dyDescent="0.3">
      <c r="A6" s="1" t="s">
        <v>18</v>
      </c>
    </row>
    <row r="8" spans="1:1" x14ac:dyDescent="0.3">
      <c r="A8" s="2" t="s">
        <v>4</v>
      </c>
    </row>
    <row r="9" spans="1:1" x14ac:dyDescent="0.3">
      <c r="A9" s="1" t="s">
        <v>363</v>
      </c>
    </row>
    <row r="10" spans="1:1" x14ac:dyDescent="0.3">
      <c r="A10" s="1" t="s">
        <v>518</v>
      </c>
    </row>
    <row r="11" spans="1:1" x14ac:dyDescent="0.3">
      <c r="A11" s="1" t="s">
        <v>519</v>
      </c>
    </row>
    <row r="12" spans="1:1" x14ac:dyDescent="0.3">
      <c r="A12" s="1" t="s">
        <v>520</v>
      </c>
    </row>
    <row r="13" spans="1:1" x14ac:dyDescent="0.3">
      <c r="A13" s="1" t="s">
        <v>521</v>
      </c>
    </row>
    <row r="15" spans="1:1" x14ac:dyDescent="0.3">
      <c r="A15" s="2" t="s">
        <v>11</v>
      </c>
    </row>
    <row r="16" spans="1:1" x14ac:dyDescent="0.3">
      <c r="A16" s="1" t="s">
        <v>522</v>
      </c>
    </row>
    <row r="17" spans="1:1" x14ac:dyDescent="0.3">
      <c r="A17" s="1" t="s">
        <v>523</v>
      </c>
    </row>
    <row r="18" spans="1:1" x14ac:dyDescent="0.3">
      <c r="A18" s="1" t="s">
        <v>37</v>
      </c>
    </row>
    <row r="19" spans="1:1" x14ac:dyDescent="0.3">
      <c r="A19" s="1" t="s">
        <v>524</v>
      </c>
    </row>
    <row r="21" spans="1:1" x14ac:dyDescent="0.3">
      <c r="A21" s="2" t="s">
        <v>525</v>
      </c>
    </row>
    <row r="22" spans="1:1" x14ac:dyDescent="0.3">
      <c r="A22" s="1" t="s">
        <v>46</v>
      </c>
    </row>
    <row r="23" spans="1:1" x14ac:dyDescent="0.3">
      <c r="A23" s="1" t="s">
        <v>62</v>
      </c>
    </row>
    <row r="24" spans="1:1" x14ac:dyDescent="0.3">
      <c r="A24" s="1" t="s">
        <v>28</v>
      </c>
    </row>
    <row r="25" spans="1:1" x14ac:dyDescent="0.3">
      <c r="A25" s="1" t="s">
        <v>21</v>
      </c>
    </row>
    <row r="26" spans="1:1" x14ac:dyDescent="0.3">
      <c r="A26" s="1" t="s">
        <v>526</v>
      </c>
    </row>
    <row r="27" spans="1:1" x14ac:dyDescent="0.3">
      <c r="A27" s="1" t="s">
        <v>270</v>
      </c>
    </row>
    <row r="28" spans="1:1" x14ac:dyDescent="0.3">
      <c r="A28" s="1" t="s">
        <v>124</v>
      </c>
    </row>
    <row r="30" spans="1:1" x14ac:dyDescent="0.3">
      <c r="A30" s="2" t="s">
        <v>14</v>
      </c>
    </row>
    <row r="31" spans="1:1" x14ac:dyDescent="0.3">
      <c r="A31" s="1" t="s">
        <v>527</v>
      </c>
    </row>
    <row r="32" spans="1:1" x14ac:dyDescent="0.3">
      <c r="A32" s="1" t="s">
        <v>528</v>
      </c>
    </row>
  </sheetData>
  <customSheetViews>
    <customSheetView guid="{D04F2BA1-EBDA-4A56-B12F-1DA04F8590FA}" state="hidden">
      <selection activeCell="A27" sqref="A27"/>
      <pageMargins left="0.7" right="0.7" top="0.75" bottom="0.75" header="0.3" footer="0.3"/>
    </customSheetView>
    <customSheetView guid="{A13B5E37-541D-4529-ACD8-CDE4445E511F}" state="hidden">
      <selection activeCell="A27" sqref="A27"/>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BBC12-34F4-5C4C-AC4B-AB202B30B21F}">
  <dimension ref="A1:J46"/>
  <sheetViews>
    <sheetView workbookViewId="0">
      <pane ySplit="1" topLeftCell="A37" activePane="bottomLeft" state="frozen"/>
      <selection pane="bottomLeft" activeCell="B58" sqref="B58"/>
    </sheetView>
  </sheetViews>
  <sheetFormatPr defaultColWidth="11.453125" defaultRowHeight="14.5" x14ac:dyDescent="0.35"/>
  <cols>
    <col min="1" max="1" width="10.81640625" style="14"/>
    <col min="2" max="2" width="97.7265625" customWidth="1"/>
    <col min="5" max="5" width="16.7265625" customWidth="1"/>
    <col min="6" max="6" width="14.81640625" customWidth="1"/>
    <col min="7" max="7" width="20.453125" customWidth="1"/>
  </cols>
  <sheetData>
    <row r="1" spans="1:10" s="17" customFormat="1" ht="44" thickBot="1" x14ac:dyDescent="0.4">
      <c r="A1" s="15" t="s">
        <v>529</v>
      </c>
      <c r="B1" s="16" t="s">
        <v>321</v>
      </c>
      <c r="C1" s="18" t="s">
        <v>530</v>
      </c>
      <c r="D1" s="20" t="s">
        <v>323</v>
      </c>
      <c r="E1" s="20" t="s">
        <v>325</v>
      </c>
      <c r="F1" s="20" t="s">
        <v>531</v>
      </c>
      <c r="G1" s="20" t="s">
        <v>327</v>
      </c>
      <c r="H1" s="20" t="s">
        <v>6</v>
      </c>
      <c r="I1" s="20" t="s">
        <v>328</v>
      </c>
      <c r="J1" s="20" t="s">
        <v>329</v>
      </c>
    </row>
    <row r="2" spans="1:10" ht="31.5" thickBot="1" x14ac:dyDescent="0.4">
      <c r="A2" s="14">
        <v>1</v>
      </c>
      <c r="B2" s="11" t="s">
        <v>16</v>
      </c>
      <c r="C2" s="19">
        <v>28.4</v>
      </c>
      <c r="D2" s="21"/>
      <c r="E2" s="21"/>
      <c r="F2" s="21"/>
      <c r="G2" s="21"/>
      <c r="H2" s="21"/>
      <c r="I2" s="21"/>
      <c r="J2" s="21"/>
    </row>
    <row r="3" spans="1:10" ht="16" thickBot="1" x14ac:dyDescent="0.4">
      <c r="A3" s="14">
        <v>2</v>
      </c>
      <c r="B3" s="11" t="s">
        <v>532</v>
      </c>
      <c r="C3" s="19">
        <v>27.6</v>
      </c>
      <c r="D3" s="21"/>
      <c r="E3" s="21"/>
      <c r="F3" s="21"/>
      <c r="G3" s="21"/>
      <c r="H3" s="21"/>
      <c r="I3" s="21"/>
      <c r="J3" s="21"/>
    </row>
    <row r="4" spans="1:10" ht="16" thickBot="1" x14ac:dyDescent="0.4">
      <c r="A4" s="14">
        <v>3</v>
      </c>
      <c r="B4" s="11" t="s">
        <v>30</v>
      </c>
      <c r="C4" s="19">
        <v>27.4</v>
      </c>
      <c r="D4" s="21"/>
      <c r="E4" s="21"/>
      <c r="F4" s="21"/>
      <c r="G4" s="21"/>
      <c r="H4" s="21"/>
      <c r="I4" s="21"/>
      <c r="J4" s="21"/>
    </row>
    <row r="5" spans="1:10" ht="16" thickBot="1" x14ac:dyDescent="0.4">
      <c r="A5" s="14">
        <v>4</v>
      </c>
      <c r="B5" s="11" t="s">
        <v>33</v>
      </c>
      <c r="C5" s="19">
        <v>26.8</v>
      </c>
      <c r="D5" s="21"/>
      <c r="E5" s="21"/>
      <c r="F5" s="21"/>
      <c r="G5" s="21"/>
      <c r="H5" s="21"/>
      <c r="I5" s="21"/>
      <c r="J5" s="21"/>
    </row>
    <row r="6" spans="1:10" ht="16" thickBot="1" x14ac:dyDescent="0.4">
      <c r="A6" s="14">
        <v>5</v>
      </c>
      <c r="B6" s="11" t="s">
        <v>39</v>
      </c>
      <c r="C6" s="19">
        <v>26.8</v>
      </c>
      <c r="D6" s="21"/>
      <c r="E6" s="21"/>
      <c r="F6" s="21"/>
      <c r="G6" s="21"/>
      <c r="H6" s="21"/>
      <c r="I6" s="21"/>
      <c r="J6" s="21"/>
    </row>
    <row r="7" spans="1:10" ht="16" thickBot="1" x14ac:dyDescent="0.4">
      <c r="A7" s="14">
        <v>6</v>
      </c>
      <c r="B7" s="11" t="s">
        <v>41</v>
      </c>
      <c r="C7" s="19">
        <v>26.4</v>
      </c>
      <c r="D7" s="21"/>
      <c r="E7" s="21"/>
      <c r="F7" s="21"/>
      <c r="G7" s="21"/>
      <c r="H7" s="21"/>
      <c r="I7" s="21"/>
      <c r="J7" s="21"/>
    </row>
    <row r="8" spans="1:10" ht="16" thickBot="1" x14ac:dyDescent="0.4">
      <c r="A8" s="14">
        <v>7</v>
      </c>
      <c r="B8" s="11" t="s">
        <v>44</v>
      </c>
      <c r="C8" s="19">
        <v>26.4</v>
      </c>
      <c r="D8" s="21"/>
      <c r="E8" s="21"/>
      <c r="F8" s="21"/>
      <c r="G8" s="21"/>
      <c r="H8" s="21"/>
      <c r="I8" s="21"/>
      <c r="J8" s="21"/>
    </row>
    <row r="9" spans="1:10" ht="16" thickBot="1" x14ac:dyDescent="0.4">
      <c r="A9" s="14">
        <v>8</v>
      </c>
      <c r="B9" s="11" t="s">
        <v>49</v>
      </c>
      <c r="C9" s="19">
        <v>26.2</v>
      </c>
      <c r="D9" s="21"/>
      <c r="E9" s="21"/>
      <c r="F9" s="21"/>
      <c r="G9" s="21"/>
      <c r="H9" s="21"/>
      <c r="I9" s="21"/>
      <c r="J9" s="21"/>
    </row>
    <row r="10" spans="1:10" ht="16" thickBot="1" x14ac:dyDescent="0.4">
      <c r="A10" s="14">
        <v>9</v>
      </c>
      <c r="B10" s="11" t="s">
        <v>52</v>
      </c>
      <c r="C10" s="19">
        <v>26.2</v>
      </c>
      <c r="D10" s="21"/>
      <c r="E10" s="21"/>
      <c r="F10" s="21"/>
      <c r="G10" s="21"/>
      <c r="H10" s="21"/>
      <c r="I10" s="21"/>
      <c r="J10" s="21"/>
    </row>
    <row r="11" spans="1:10" ht="16" thickBot="1" x14ac:dyDescent="0.4">
      <c r="A11" s="14">
        <v>10</v>
      </c>
      <c r="B11" s="11" t="s">
        <v>56</v>
      </c>
      <c r="C11" s="19">
        <v>26</v>
      </c>
      <c r="D11" s="21"/>
      <c r="E11" s="21"/>
      <c r="F11" s="21"/>
      <c r="G11" s="21"/>
      <c r="H11" s="21"/>
      <c r="I11" s="21"/>
      <c r="J11" s="21"/>
    </row>
    <row r="12" spans="1:10" ht="16" thickBot="1" x14ac:dyDescent="0.4">
      <c r="A12" s="14">
        <v>11</v>
      </c>
      <c r="B12" s="11" t="s">
        <v>64</v>
      </c>
      <c r="C12" s="19">
        <v>26</v>
      </c>
      <c r="D12" s="21"/>
      <c r="E12" s="21"/>
      <c r="F12" s="21"/>
      <c r="G12" s="21"/>
      <c r="H12" s="21"/>
      <c r="I12" s="21"/>
      <c r="J12" s="21"/>
    </row>
    <row r="13" spans="1:10" ht="16" thickBot="1" x14ac:dyDescent="0.4">
      <c r="A13" s="14">
        <v>12</v>
      </c>
      <c r="B13" s="11" t="s">
        <v>68</v>
      </c>
      <c r="C13" s="19">
        <v>26</v>
      </c>
      <c r="D13" s="21"/>
      <c r="E13" s="21"/>
      <c r="F13" s="21"/>
      <c r="G13" s="21"/>
      <c r="H13" s="21"/>
      <c r="I13" s="21"/>
      <c r="J13" s="21"/>
    </row>
    <row r="14" spans="1:10" ht="16" thickBot="1" x14ac:dyDescent="0.4">
      <c r="A14" s="14">
        <v>13</v>
      </c>
      <c r="B14" s="11" t="s">
        <v>71</v>
      </c>
      <c r="C14" s="19">
        <v>25.8</v>
      </c>
      <c r="D14" s="21"/>
      <c r="E14" s="21"/>
      <c r="F14" s="21"/>
      <c r="G14" s="21"/>
      <c r="H14" s="21"/>
      <c r="I14" s="21"/>
      <c r="J14" s="21"/>
    </row>
    <row r="15" spans="1:10" ht="16" thickBot="1" x14ac:dyDescent="0.4">
      <c r="A15" s="14">
        <v>14</v>
      </c>
      <c r="B15" s="11" t="s">
        <v>75</v>
      </c>
      <c r="C15" s="19">
        <v>25.8</v>
      </c>
      <c r="D15" s="21"/>
      <c r="E15" s="21"/>
      <c r="F15" s="21"/>
      <c r="G15" s="21"/>
      <c r="H15" s="21"/>
      <c r="I15" s="21"/>
      <c r="J15" s="21"/>
    </row>
    <row r="16" spans="1:10" ht="16" thickBot="1" x14ac:dyDescent="0.4">
      <c r="A16" s="14">
        <v>15</v>
      </c>
      <c r="B16" s="11" t="s">
        <v>77</v>
      </c>
      <c r="C16" s="19">
        <v>25.8</v>
      </c>
      <c r="D16" s="21"/>
      <c r="E16" s="21"/>
      <c r="F16" s="21"/>
      <c r="G16" s="21"/>
      <c r="H16" s="21"/>
      <c r="I16" s="21"/>
      <c r="J16" s="21"/>
    </row>
    <row r="17" spans="1:10" ht="16" thickBot="1" x14ac:dyDescent="0.4">
      <c r="A17" s="14">
        <v>16</v>
      </c>
      <c r="B17" s="11" t="s">
        <v>86</v>
      </c>
      <c r="C17" s="19">
        <v>25.4</v>
      </c>
      <c r="D17" s="21"/>
      <c r="E17" s="21"/>
      <c r="F17" s="21"/>
      <c r="G17" s="21"/>
      <c r="H17" s="21"/>
      <c r="I17" s="21"/>
      <c r="J17" s="21"/>
    </row>
    <row r="18" spans="1:10" ht="16" thickBot="1" x14ac:dyDescent="0.4">
      <c r="A18" s="14">
        <v>17</v>
      </c>
      <c r="B18" s="11" t="s">
        <v>91</v>
      </c>
      <c r="C18" s="19">
        <v>25.4</v>
      </c>
      <c r="D18" s="21"/>
      <c r="E18" s="21"/>
      <c r="F18" s="21"/>
      <c r="G18" s="21"/>
      <c r="H18" s="21"/>
      <c r="I18" s="21"/>
      <c r="J18" s="21"/>
    </row>
    <row r="19" spans="1:10" ht="16" thickBot="1" x14ac:dyDescent="0.4">
      <c r="A19" s="14">
        <v>18</v>
      </c>
      <c r="B19" s="11" t="s">
        <v>533</v>
      </c>
      <c r="C19" s="19">
        <v>25</v>
      </c>
      <c r="D19" s="21"/>
      <c r="E19" s="21"/>
      <c r="F19" s="21"/>
      <c r="G19" s="21"/>
      <c r="H19" s="21"/>
      <c r="I19" s="21"/>
      <c r="J19" s="21"/>
    </row>
    <row r="20" spans="1:10" ht="16" thickBot="1" x14ac:dyDescent="0.4">
      <c r="A20" s="14">
        <v>19</v>
      </c>
      <c r="B20" s="11" t="s">
        <v>95</v>
      </c>
      <c r="C20" s="19">
        <v>24.6</v>
      </c>
      <c r="D20" s="21"/>
      <c r="E20" s="21"/>
      <c r="F20" s="21"/>
      <c r="G20" s="21"/>
      <c r="H20" s="21"/>
      <c r="I20" s="21"/>
      <c r="J20" s="21"/>
    </row>
    <row r="21" spans="1:10" ht="16" thickBot="1" x14ac:dyDescent="0.4">
      <c r="A21" s="14">
        <v>20</v>
      </c>
      <c r="B21" s="11" t="s">
        <v>534</v>
      </c>
      <c r="C21" s="19">
        <v>24.4</v>
      </c>
      <c r="D21" s="21"/>
      <c r="E21" s="21"/>
      <c r="F21" s="21"/>
      <c r="G21" s="21"/>
      <c r="H21" s="21"/>
      <c r="I21" s="21"/>
      <c r="J21" s="21"/>
    </row>
    <row r="22" spans="1:10" ht="16" thickBot="1" x14ac:dyDescent="0.4">
      <c r="A22" s="14">
        <v>21</v>
      </c>
      <c r="B22" s="11" t="s">
        <v>101</v>
      </c>
      <c r="C22" s="19">
        <v>24.2</v>
      </c>
      <c r="D22" s="21"/>
      <c r="E22" s="21"/>
      <c r="F22" s="21"/>
      <c r="G22" s="21"/>
      <c r="H22" s="21"/>
      <c r="I22" s="21"/>
      <c r="J22" s="21"/>
    </row>
    <row r="23" spans="1:10" ht="16" thickBot="1" x14ac:dyDescent="0.4">
      <c r="A23" s="14">
        <v>22</v>
      </c>
      <c r="B23" s="11" t="s">
        <v>106</v>
      </c>
      <c r="C23" s="19">
        <v>24</v>
      </c>
      <c r="D23" s="21"/>
      <c r="E23" s="21"/>
      <c r="F23" s="21"/>
      <c r="G23" s="21"/>
      <c r="H23" s="21"/>
      <c r="I23" s="21"/>
      <c r="J23" s="21"/>
    </row>
    <row r="24" spans="1:10" ht="16" thickBot="1" x14ac:dyDescent="0.4">
      <c r="A24" s="14">
        <v>23</v>
      </c>
      <c r="B24" s="11" t="s">
        <v>110</v>
      </c>
      <c r="C24" s="19">
        <v>24</v>
      </c>
      <c r="D24" s="21"/>
      <c r="E24" s="21"/>
      <c r="F24" s="21"/>
      <c r="G24" s="21"/>
      <c r="H24" s="21"/>
      <c r="I24" s="21"/>
      <c r="J24" s="21"/>
    </row>
    <row r="25" spans="1:10" ht="16" thickBot="1" x14ac:dyDescent="0.4">
      <c r="A25" s="14">
        <v>24</v>
      </c>
      <c r="B25" s="11" t="s">
        <v>114</v>
      </c>
      <c r="C25" s="19">
        <v>24</v>
      </c>
      <c r="D25" s="21"/>
      <c r="E25" s="21"/>
      <c r="F25" s="21"/>
      <c r="G25" s="21"/>
      <c r="H25" s="21"/>
      <c r="I25" s="21"/>
      <c r="J25" s="21"/>
    </row>
    <row r="26" spans="1:10" ht="16" thickBot="1" x14ac:dyDescent="0.4">
      <c r="A26" s="14">
        <v>25</v>
      </c>
      <c r="B26" s="11" t="s">
        <v>116</v>
      </c>
      <c r="C26" s="19">
        <v>23.8</v>
      </c>
      <c r="D26" s="21"/>
      <c r="E26" s="21"/>
      <c r="F26" s="21"/>
      <c r="G26" s="21"/>
      <c r="H26" s="21"/>
      <c r="I26" s="21"/>
      <c r="J26" s="21"/>
    </row>
    <row r="27" spans="1:10" ht="16" thickBot="1" x14ac:dyDescent="0.4">
      <c r="A27" s="14">
        <v>26</v>
      </c>
      <c r="B27" s="11" t="s">
        <v>120</v>
      </c>
      <c r="C27" s="19">
        <v>23.8</v>
      </c>
      <c r="D27" s="21"/>
      <c r="E27" s="21"/>
      <c r="F27" s="21"/>
      <c r="G27" s="21"/>
      <c r="H27" s="21"/>
      <c r="I27" s="21"/>
      <c r="J27" s="21"/>
    </row>
    <row r="28" spans="1:10" ht="16" thickBot="1" x14ac:dyDescent="0.4">
      <c r="A28" s="14">
        <v>27</v>
      </c>
      <c r="B28" s="11" t="s">
        <v>123</v>
      </c>
      <c r="C28" s="19">
        <v>23.6</v>
      </c>
      <c r="D28" s="21"/>
      <c r="E28" s="21"/>
      <c r="F28" s="21"/>
      <c r="G28" s="21"/>
      <c r="H28" s="21"/>
      <c r="I28" s="21"/>
      <c r="J28" s="21"/>
    </row>
    <row r="29" spans="1:10" ht="16" thickBot="1" x14ac:dyDescent="0.4">
      <c r="A29" s="14">
        <v>28</v>
      </c>
      <c r="B29" s="11" t="s">
        <v>126</v>
      </c>
      <c r="C29" s="19">
        <v>23.2</v>
      </c>
      <c r="D29" s="21"/>
      <c r="E29" s="21"/>
      <c r="F29" s="21"/>
      <c r="G29" s="21"/>
      <c r="H29" s="21"/>
      <c r="I29" s="21"/>
      <c r="J29" s="21"/>
    </row>
    <row r="30" spans="1:10" ht="16" thickBot="1" x14ac:dyDescent="0.4">
      <c r="A30" s="14">
        <v>29</v>
      </c>
      <c r="B30" s="11" t="s">
        <v>128</v>
      </c>
      <c r="C30" s="19">
        <v>23</v>
      </c>
      <c r="D30" s="21"/>
      <c r="E30" s="21"/>
      <c r="F30" s="21"/>
      <c r="G30" s="21"/>
      <c r="H30" s="21"/>
      <c r="I30" s="21"/>
      <c r="J30" s="21"/>
    </row>
    <row r="31" spans="1:10" ht="16" thickBot="1" x14ac:dyDescent="0.4">
      <c r="A31" s="14">
        <v>30</v>
      </c>
      <c r="B31" s="11" t="s">
        <v>130</v>
      </c>
      <c r="C31" s="19">
        <v>23</v>
      </c>
      <c r="D31" s="21"/>
      <c r="E31" s="21"/>
      <c r="F31" s="21"/>
      <c r="G31" s="21"/>
      <c r="H31" s="21"/>
      <c r="I31" s="21"/>
      <c r="J31" s="21"/>
    </row>
    <row r="32" spans="1:10" ht="16" thickBot="1" x14ac:dyDescent="0.4">
      <c r="A32" s="14">
        <v>31</v>
      </c>
      <c r="B32" s="11" t="s">
        <v>131</v>
      </c>
      <c r="C32" s="19">
        <v>23</v>
      </c>
      <c r="D32" s="21"/>
      <c r="E32" s="21"/>
      <c r="F32" s="21"/>
      <c r="G32" s="21"/>
      <c r="H32" s="21"/>
      <c r="I32" s="21"/>
      <c r="J32" s="21"/>
    </row>
    <row r="33" spans="1:10" ht="16" thickBot="1" x14ac:dyDescent="0.4">
      <c r="A33" s="14">
        <v>32</v>
      </c>
      <c r="B33" s="11" t="s">
        <v>135</v>
      </c>
      <c r="C33" s="19">
        <v>22.8</v>
      </c>
      <c r="D33" s="21"/>
      <c r="E33" s="21"/>
      <c r="F33" s="21"/>
      <c r="G33" s="21"/>
      <c r="H33" s="21"/>
      <c r="I33" s="21"/>
      <c r="J33" s="21"/>
    </row>
    <row r="34" spans="1:10" ht="16" thickBot="1" x14ac:dyDescent="0.4">
      <c r="A34" s="14">
        <v>33</v>
      </c>
      <c r="B34" s="11" t="s">
        <v>137</v>
      </c>
      <c r="C34" s="19">
        <v>22.8</v>
      </c>
      <c r="D34" s="21"/>
      <c r="E34" s="21"/>
      <c r="F34" s="21"/>
      <c r="G34" s="21"/>
      <c r="H34" s="21"/>
      <c r="I34" s="21"/>
      <c r="J34" s="21"/>
    </row>
    <row r="35" spans="1:10" ht="16" thickBot="1" x14ac:dyDescent="0.4">
      <c r="A35" s="14">
        <v>34</v>
      </c>
      <c r="B35" s="11" t="s">
        <v>139</v>
      </c>
      <c r="C35" s="19">
        <v>22.8</v>
      </c>
      <c r="D35" s="21"/>
      <c r="E35" s="21"/>
      <c r="F35" s="21"/>
      <c r="G35" s="21"/>
      <c r="H35" s="21"/>
      <c r="I35" s="21"/>
      <c r="J35" s="21"/>
    </row>
    <row r="36" spans="1:10" ht="16" thickBot="1" x14ac:dyDescent="0.4">
      <c r="A36" s="14">
        <v>35</v>
      </c>
      <c r="B36" s="11" t="s">
        <v>141</v>
      </c>
      <c r="C36" s="19">
        <v>22.8</v>
      </c>
      <c r="D36" s="21"/>
      <c r="E36" s="21"/>
      <c r="F36" s="21"/>
      <c r="G36" s="21"/>
      <c r="H36" s="21"/>
      <c r="I36" s="21"/>
      <c r="J36" s="21"/>
    </row>
    <row r="37" spans="1:10" ht="16" thickBot="1" x14ac:dyDescent="0.4">
      <c r="A37" s="14">
        <v>36</v>
      </c>
      <c r="B37" s="11" t="s">
        <v>535</v>
      </c>
      <c r="C37" s="19">
        <v>22.6</v>
      </c>
      <c r="D37" s="21"/>
      <c r="E37" s="21"/>
      <c r="F37" s="21"/>
      <c r="G37" s="21"/>
      <c r="H37" s="21"/>
      <c r="I37" s="21"/>
      <c r="J37" s="21"/>
    </row>
    <row r="38" spans="1:10" ht="16" thickBot="1" x14ac:dyDescent="0.4">
      <c r="A38" s="14">
        <v>37</v>
      </c>
      <c r="B38" s="11" t="s">
        <v>144</v>
      </c>
      <c r="C38" s="19">
        <v>22.6</v>
      </c>
      <c r="D38" s="21"/>
      <c r="E38" s="21"/>
      <c r="F38" s="21"/>
      <c r="G38" s="21"/>
      <c r="H38" s="21"/>
      <c r="I38" s="21"/>
      <c r="J38" s="21"/>
    </row>
    <row r="39" spans="1:10" ht="16" thickBot="1" x14ac:dyDescent="0.4">
      <c r="A39" s="14">
        <v>38</v>
      </c>
      <c r="B39" s="11" t="s">
        <v>149</v>
      </c>
      <c r="C39" s="19">
        <v>22.4</v>
      </c>
      <c r="D39" s="21"/>
      <c r="E39" s="21"/>
      <c r="F39" s="21"/>
      <c r="G39" s="21"/>
      <c r="H39" s="21"/>
      <c r="I39" s="21"/>
      <c r="J39" s="21"/>
    </row>
    <row r="40" spans="1:10" ht="16" thickBot="1" x14ac:dyDescent="0.4">
      <c r="A40" s="14">
        <v>39</v>
      </c>
      <c r="B40" s="12" t="s">
        <v>154</v>
      </c>
      <c r="C40" s="19">
        <v>21.4</v>
      </c>
      <c r="D40" s="21"/>
      <c r="E40" s="21"/>
      <c r="F40" s="21"/>
      <c r="G40" s="21"/>
      <c r="H40" s="21"/>
      <c r="I40" s="21"/>
      <c r="J40" s="21"/>
    </row>
    <row r="41" spans="1:10" ht="16" thickBot="1" x14ac:dyDescent="0.4">
      <c r="A41" s="14">
        <v>40</v>
      </c>
      <c r="B41" s="13" t="s">
        <v>157</v>
      </c>
      <c r="C41" s="19">
        <v>21</v>
      </c>
      <c r="D41" s="21"/>
      <c r="E41" s="21"/>
      <c r="F41" s="21"/>
      <c r="G41" s="21"/>
      <c r="H41" s="21"/>
      <c r="I41" s="21"/>
      <c r="J41" s="21"/>
    </row>
    <row r="42" spans="1:10" ht="31.5" thickBot="1" x14ac:dyDescent="0.4">
      <c r="A42" s="14">
        <v>41</v>
      </c>
      <c r="B42" s="11" t="s">
        <v>159</v>
      </c>
      <c r="C42" s="19">
        <v>20.6</v>
      </c>
      <c r="D42" s="21"/>
      <c r="E42" s="21"/>
      <c r="F42" s="21"/>
      <c r="G42" s="21"/>
      <c r="H42" s="21"/>
      <c r="I42" s="21"/>
      <c r="J42" s="21"/>
    </row>
    <row r="43" spans="1:10" ht="31.5" thickBot="1" x14ac:dyDescent="0.4">
      <c r="A43" s="14">
        <v>42</v>
      </c>
      <c r="B43" s="11" t="s">
        <v>536</v>
      </c>
      <c r="C43" s="19">
        <v>20.2</v>
      </c>
      <c r="D43" s="21"/>
      <c r="E43" s="21"/>
      <c r="F43" s="21"/>
      <c r="G43" s="21"/>
      <c r="H43" s="21"/>
      <c r="I43" s="21"/>
      <c r="J43" s="21"/>
    </row>
    <row r="44" spans="1:10" ht="16" thickBot="1" x14ac:dyDescent="0.4">
      <c r="A44" s="14">
        <v>43</v>
      </c>
      <c r="B44" s="11" t="s">
        <v>163</v>
      </c>
      <c r="C44" s="19">
        <v>20</v>
      </c>
      <c r="D44" s="21"/>
      <c r="E44" s="21"/>
      <c r="F44" s="21"/>
      <c r="G44" s="21"/>
      <c r="H44" s="21"/>
      <c r="I44" s="21"/>
      <c r="J44" s="21"/>
    </row>
    <row r="45" spans="1:10" ht="31.5" thickBot="1" x14ac:dyDescent="0.4">
      <c r="A45" s="14">
        <v>44</v>
      </c>
      <c r="B45" s="11" t="s">
        <v>165</v>
      </c>
      <c r="C45" s="19">
        <v>19.8</v>
      </c>
      <c r="D45" s="21"/>
      <c r="E45" s="21"/>
      <c r="F45" s="21"/>
      <c r="G45" s="21"/>
      <c r="H45" s="21"/>
      <c r="I45" s="21"/>
      <c r="J45" s="21"/>
    </row>
    <row r="46" spans="1:10" ht="16" thickBot="1" x14ac:dyDescent="0.4">
      <c r="A46" s="14">
        <v>45</v>
      </c>
      <c r="B46" s="11" t="s">
        <v>168</v>
      </c>
      <c r="C46" s="19">
        <v>17.8</v>
      </c>
      <c r="D46" s="21"/>
      <c r="E46" s="21"/>
      <c r="F46" s="21"/>
      <c r="G46" s="21"/>
      <c r="H46" s="21"/>
      <c r="I46" s="21"/>
      <c r="J46" s="21"/>
    </row>
  </sheetData>
  <customSheetViews>
    <customSheetView guid="{D04F2BA1-EBDA-4A56-B12F-1DA04F8590FA}" state="hidden">
      <pane ySplit="1" topLeftCell="A37" activePane="bottomLeft" state="frozen"/>
      <selection pane="bottomLeft" activeCell="B58" sqref="B58"/>
      <pageMargins left="0.7" right="0.7" top="0.75" bottom="0.75" header="0.3" footer="0.3"/>
    </customSheetView>
    <customSheetView guid="{A13B5E37-541D-4529-ACD8-CDE4445E511F}" state="hidden">
      <pane ySplit="1" topLeftCell="A37" activePane="bottomLeft" state="frozen"/>
      <selection pane="bottomLeft" activeCell="B58" sqref="B58"/>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B5585-5B48-4ED2-9532-A99BCE96207B}">
  <sheetPr>
    <tabColor theme="4"/>
  </sheetPr>
  <dimension ref="A1:P55"/>
  <sheetViews>
    <sheetView topLeftCell="A40" zoomScaleNormal="100" workbookViewId="0">
      <selection activeCell="I45" sqref="I45"/>
    </sheetView>
  </sheetViews>
  <sheetFormatPr defaultColWidth="20.7265625" defaultRowHeight="13" x14ac:dyDescent="0.3"/>
  <cols>
    <col min="1" max="1" width="9.26953125" style="6" customWidth="1"/>
    <col min="2" max="2" width="28.7265625" style="4" customWidth="1"/>
    <col min="3" max="3" width="41" style="4" customWidth="1"/>
    <col min="4" max="6" width="20.7265625" style="5" hidden="1" customWidth="1"/>
    <col min="7" max="10" width="9.1796875" style="4" bestFit="1" customWidth="1"/>
    <col min="11" max="11" width="9.1796875" style="7" bestFit="1" customWidth="1"/>
    <col min="12" max="12" width="20.7265625" style="6" hidden="1" customWidth="1"/>
    <col min="13" max="13" width="22" style="5" customWidth="1"/>
    <col min="14" max="14" width="33.1796875" style="41" customWidth="1"/>
    <col min="15" max="15" width="23.26953125" style="5" customWidth="1"/>
    <col min="16" max="16" width="29.81640625" style="5" customWidth="1"/>
    <col min="17" max="16384" width="20.7265625" style="4"/>
  </cols>
  <sheetData>
    <row r="1" spans="1:16" ht="34.5" customHeight="1" x14ac:dyDescent="0.3">
      <c r="A1" s="23" t="s">
        <v>0</v>
      </c>
      <c r="B1" s="23" t="s">
        <v>1</v>
      </c>
      <c r="C1" s="23" t="s">
        <v>2</v>
      </c>
      <c r="D1" s="23" t="s">
        <v>3</v>
      </c>
      <c r="E1" s="23" t="s">
        <v>4</v>
      </c>
      <c r="F1" s="23" t="s">
        <v>5</v>
      </c>
      <c r="G1" s="24" t="s">
        <v>6</v>
      </c>
      <c r="H1" s="23" t="s">
        <v>7</v>
      </c>
      <c r="I1" s="23" t="s">
        <v>8</v>
      </c>
      <c r="J1" s="23" t="s">
        <v>9</v>
      </c>
      <c r="K1" s="23" t="s">
        <v>10</v>
      </c>
      <c r="L1" s="23" t="s">
        <v>11</v>
      </c>
      <c r="M1" s="3" t="s">
        <v>12</v>
      </c>
      <c r="N1" s="37" t="s">
        <v>13</v>
      </c>
      <c r="O1" s="3" t="s">
        <v>14</v>
      </c>
      <c r="P1" s="3" t="s">
        <v>15</v>
      </c>
    </row>
    <row r="2" spans="1:16" ht="156" x14ac:dyDescent="0.3">
      <c r="A2" s="7">
        <v>1</v>
      </c>
      <c r="B2" s="7" t="s">
        <v>170</v>
      </c>
      <c r="C2" s="7" t="s">
        <v>171</v>
      </c>
      <c r="D2" s="7" t="s">
        <v>18</v>
      </c>
      <c r="E2" s="7"/>
      <c r="F2" s="7"/>
      <c r="G2" s="25" t="s">
        <v>19</v>
      </c>
      <c r="H2" s="25" t="s">
        <v>19</v>
      </c>
      <c r="I2" s="7" t="s">
        <v>20</v>
      </c>
      <c r="J2" s="25" t="s">
        <v>19</v>
      </c>
      <c r="K2" s="7">
        <v>28.4</v>
      </c>
      <c r="L2" s="7"/>
      <c r="M2" s="7" t="s">
        <v>21</v>
      </c>
      <c r="N2" s="38" t="s">
        <v>22</v>
      </c>
      <c r="O2" s="7" t="s">
        <v>23</v>
      </c>
    </row>
    <row r="3" spans="1:16" ht="217.5" x14ac:dyDescent="0.3">
      <c r="A3" s="7">
        <v>2</v>
      </c>
      <c r="B3" s="7" t="s">
        <v>172</v>
      </c>
      <c r="C3" s="26" t="s">
        <v>173</v>
      </c>
      <c r="D3" s="7" t="s">
        <v>18</v>
      </c>
      <c r="E3" s="7"/>
      <c r="F3" s="7"/>
      <c r="G3" s="25">
        <v>10000</v>
      </c>
      <c r="H3" s="7" t="s">
        <v>25</v>
      </c>
      <c r="I3" s="7" t="s">
        <v>26</v>
      </c>
      <c r="J3" s="7" t="s">
        <v>27</v>
      </c>
      <c r="K3" s="7">
        <v>27.6</v>
      </c>
      <c r="L3" s="7"/>
      <c r="M3" s="7" t="s">
        <v>28</v>
      </c>
      <c r="N3" s="38" t="s">
        <v>29</v>
      </c>
      <c r="O3" s="7" t="s">
        <v>23</v>
      </c>
    </row>
    <row r="4" spans="1:16" ht="126.75" customHeight="1" x14ac:dyDescent="0.3">
      <c r="A4" s="7">
        <v>3</v>
      </c>
      <c r="B4" s="7" t="s">
        <v>30</v>
      </c>
      <c r="C4" s="7" t="s">
        <v>31</v>
      </c>
      <c r="D4" s="7" t="s">
        <v>18</v>
      </c>
      <c r="E4" s="7"/>
      <c r="F4" s="7"/>
      <c r="G4" s="25" t="s">
        <v>19</v>
      </c>
      <c r="H4" s="25" t="s">
        <v>19</v>
      </c>
      <c r="I4" s="7" t="s">
        <v>20</v>
      </c>
      <c r="J4" s="25" t="s">
        <v>19</v>
      </c>
      <c r="K4" s="7">
        <v>27.4</v>
      </c>
      <c r="L4" s="7"/>
      <c r="M4" s="7" t="s">
        <v>28</v>
      </c>
      <c r="N4" s="38" t="s">
        <v>32</v>
      </c>
      <c r="O4" s="7" t="s">
        <v>23</v>
      </c>
    </row>
    <row r="5" spans="1:16" ht="117" x14ac:dyDescent="0.3">
      <c r="A5" s="7">
        <v>4</v>
      </c>
      <c r="B5" s="7" t="s">
        <v>174</v>
      </c>
      <c r="C5" s="7" t="s">
        <v>34</v>
      </c>
      <c r="D5" s="7" t="s">
        <v>18</v>
      </c>
      <c r="E5" s="7"/>
      <c r="F5" s="7"/>
      <c r="G5" s="25" t="s">
        <v>35</v>
      </c>
      <c r="H5" s="7" t="s">
        <v>36</v>
      </c>
      <c r="I5" s="7" t="s">
        <v>26</v>
      </c>
      <c r="J5" s="7" t="s">
        <v>37</v>
      </c>
      <c r="K5" s="7">
        <v>26.8</v>
      </c>
      <c r="L5" s="7"/>
      <c r="M5" s="7" t="s">
        <v>28</v>
      </c>
      <c r="N5" s="38" t="s">
        <v>38</v>
      </c>
      <c r="O5" s="7" t="s">
        <v>23</v>
      </c>
    </row>
    <row r="6" spans="1:16" s="52" customFormat="1" ht="83.25" hidden="1" customHeight="1" x14ac:dyDescent="0.3">
      <c r="A6" s="48">
        <v>5</v>
      </c>
      <c r="B6" s="48" t="s">
        <v>39</v>
      </c>
      <c r="C6" s="48" t="s">
        <v>40</v>
      </c>
      <c r="D6" s="48" t="s">
        <v>18</v>
      </c>
      <c r="E6" s="48"/>
      <c r="F6" s="48"/>
      <c r="G6" s="53" t="s">
        <v>19</v>
      </c>
      <c r="H6" s="53" t="s">
        <v>19</v>
      </c>
      <c r="I6" s="48" t="s">
        <v>20</v>
      </c>
      <c r="J6" s="53" t="s">
        <v>19</v>
      </c>
      <c r="K6" s="48">
        <v>26.8</v>
      </c>
      <c r="L6" s="48"/>
      <c r="M6" s="48" t="s">
        <v>28</v>
      </c>
      <c r="N6" s="54" t="s">
        <v>22</v>
      </c>
      <c r="O6" s="48" t="s">
        <v>23</v>
      </c>
      <c r="P6" s="51"/>
    </row>
    <row r="7" spans="1:16" s="52" customFormat="1" ht="89.25" hidden="1" customHeight="1" x14ac:dyDescent="0.3">
      <c r="A7" s="48">
        <v>6</v>
      </c>
      <c r="B7" s="48" t="s">
        <v>41</v>
      </c>
      <c r="C7" s="48" t="s">
        <v>42</v>
      </c>
      <c r="D7" s="48" t="s">
        <v>18</v>
      </c>
      <c r="E7" s="48"/>
      <c r="F7" s="48"/>
      <c r="G7" s="53">
        <v>20000</v>
      </c>
      <c r="H7" s="48" t="s">
        <v>25</v>
      </c>
      <c r="I7" s="48" t="s">
        <v>26</v>
      </c>
      <c r="J7" s="48" t="s">
        <v>27</v>
      </c>
      <c r="K7" s="48">
        <v>26.4</v>
      </c>
      <c r="L7" s="48"/>
      <c r="M7" s="48" t="s">
        <v>28</v>
      </c>
      <c r="N7" s="54" t="s">
        <v>43</v>
      </c>
      <c r="O7" s="48" t="s">
        <v>23</v>
      </c>
      <c r="P7" s="51"/>
    </row>
    <row r="8" spans="1:16" s="52" customFormat="1" ht="57" hidden="1" customHeight="1" x14ac:dyDescent="0.3">
      <c r="A8" s="48">
        <v>7</v>
      </c>
      <c r="B8" s="48" t="s">
        <v>44</v>
      </c>
      <c r="C8" s="48" t="s">
        <v>45</v>
      </c>
      <c r="D8" s="48" t="s">
        <v>18</v>
      </c>
      <c r="E8" s="48"/>
      <c r="F8" s="48"/>
      <c r="G8" s="53" t="s">
        <v>19</v>
      </c>
      <c r="H8" s="53" t="s">
        <v>19</v>
      </c>
      <c r="I8" s="48" t="s">
        <v>20</v>
      </c>
      <c r="J8" s="53" t="s">
        <v>19</v>
      </c>
      <c r="K8" s="48">
        <v>26.4</v>
      </c>
      <c r="L8" s="48"/>
      <c r="M8" s="48" t="s">
        <v>46</v>
      </c>
      <c r="N8" s="50" t="s">
        <v>47</v>
      </c>
      <c r="O8" s="48" t="s">
        <v>48</v>
      </c>
      <c r="P8" s="51"/>
    </row>
    <row r="9" spans="1:16" s="52" customFormat="1" ht="78" hidden="1" x14ac:dyDescent="0.3">
      <c r="A9" s="48">
        <v>8</v>
      </c>
      <c r="B9" s="48" t="s">
        <v>49</v>
      </c>
      <c r="C9" s="48" t="s">
        <v>50</v>
      </c>
      <c r="D9" s="48"/>
      <c r="E9" s="48"/>
      <c r="F9" s="48"/>
      <c r="G9" s="53" t="s">
        <v>19</v>
      </c>
      <c r="H9" s="53" t="s">
        <v>19</v>
      </c>
      <c r="I9" s="48" t="s">
        <v>20</v>
      </c>
      <c r="J9" s="53" t="s">
        <v>19</v>
      </c>
      <c r="K9" s="48">
        <v>26.2</v>
      </c>
      <c r="L9" s="48"/>
      <c r="M9" s="48" t="s">
        <v>46</v>
      </c>
      <c r="N9" s="50" t="s">
        <v>51</v>
      </c>
      <c r="O9" s="48" t="s">
        <v>48</v>
      </c>
      <c r="P9" s="51"/>
    </row>
    <row r="10" spans="1:16" ht="143" x14ac:dyDescent="0.3">
      <c r="A10" s="7">
        <v>9</v>
      </c>
      <c r="B10" s="7" t="s">
        <v>52</v>
      </c>
      <c r="C10" s="7" t="s">
        <v>53</v>
      </c>
      <c r="D10" s="7"/>
      <c r="E10" s="7"/>
      <c r="F10" s="7"/>
      <c r="G10" s="25">
        <v>10000</v>
      </c>
      <c r="H10" s="7" t="s">
        <v>25</v>
      </c>
      <c r="I10" s="7" t="s">
        <v>54</v>
      </c>
      <c r="J10" s="7" t="s">
        <v>37</v>
      </c>
      <c r="K10" s="7">
        <v>26.2</v>
      </c>
      <c r="L10" s="7"/>
      <c r="M10" s="7" t="s">
        <v>21</v>
      </c>
      <c r="N10" s="39" t="s">
        <v>55</v>
      </c>
      <c r="O10" s="7" t="s">
        <v>23</v>
      </c>
    </row>
    <row r="11" spans="1:16" s="52" customFormat="1" ht="195" hidden="1" x14ac:dyDescent="0.3">
      <c r="A11" s="48">
        <v>10</v>
      </c>
      <c r="B11" s="48" t="s">
        <v>56</v>
      </c>
      <c r="C11" s="48" t="s">
        <v>57</v>
      </c>
      <c r="D11" s="48"/>
      <c r="E11" s="48"/>
      <c r="F11" s="48"/>
      <c r="G11" s="48" t="s">
        <v>58</v>
      </c>
      <c r="H11" s="48" t="s">
        <v>59</v>
      </c>
      <c r="I11" s="48" t="s">
        <v>60</v>
      </c>
      <c r="J11" s="48" t="s">
        <v>61</v>
      </c>
      <c r="K11" s="48">
        <v>26</v>
      </c>
      <c r="L11" s="48"/>
      <c r="M11" s="48" t="s">
        <v>46</v>
      </c>
      <c r="N11" s="73" t="s">
        <v>63</v>
      </c>
      <c r="O11" s="48" t="s">
        <v>48</v>
      </c>
      <c r="P11" s="51"/>
    </row>
    <row r="12" spans="1:16" s="52" customFormat="1" ht="91" hidden="1" x14ac:dyDescent="0.3">
      <c r="A12" s="48">
        <v>11</v>
      </c>
      <c r="B12" s="48" t="s">
        <v>64</v>
      </c>
      <c r="C12" s="48" t="s">
        <v>65</v>
      </c>
      <c r="D12" s="48"/>
      <c r="E12" s="48"/>
      <c r="F12" s="48"/>
      <c r="G12" s="48" t="s">
        <v>66</v>
      </c>
      <c r="H12" s="48" t="s">
        <v>59</v>
      </c>
      <c r="I12" s="48" t="s">
        <v>26</v>
      </c>
      <c r="J12" s="48" t="s">
        <v>61</v>
      </c>
      <c r="K12" s="48">
        <v>26</v>
      </c>
      <c r="L12" s="48"/>
      <c r="M12" s="48" t="s">
        <v>28</v>
      </c>
      <c r="N12" s="50" t="s">
        <v>67</v>
      </c>
      <c r="O12" s="48" t="s">
        <v>23</v>
      </c>
      <c r="P12" s="51"/>
    </row>
    <row r="13" spans="1:16" ht="78" x14ac:dyDescent="0.3">
      <c r="A13" s="7">
        <v>12</v>
      </c>
      <c r="B13" s="7" t="s">
        <v>68</v>
      </c>
      <c r="C13" s="7" t="s">
        <v>69</v>
      </c>
      <c r="D13" s="7"/>
      <c r="E13" s="7"/>
      <c r="F13" s="7"/>
      <c r="G13" s="25">
        <v>50000</v>
      </c>
      <c r="H13" s="7" t="s">
        <v>70</v>
      </c>
      <c r="I13" s="7" t="s">
        <v>60</v>
      </c>
      <c r="J13" s="7" t="s">
        <v>37</v>
      </c>
      <c r="K13" s="7">
        <v>26</v>
      </c>
      <c r="L13" s="7"/>
      <c r="M13" s="7" t="s">
        <v>21</v>
      </c>
      <c r="N13" s="38" t="s">
        <v>22</v>
      </c>
      <c r="O13" s="7" t="s">
        <v>23</v>
      </c>
    </row>
    <row r="14" spans="1:16" ht="65" x14ac:dyDescent="0.3">
      <c r="A14" s="7"/>
      <c r="B14" s="7" t="s">
        <v>175</v>
      </c>
      <c r="C14" s="7" t="s">
        <v>176</v>
      </c>
      <c r="D14" s="7"/>
      <c r="E14" s="7"/>
      <c r="F14" s="7"/>
      <c r="G14" s="25">
        <v>950000</v>
      </c>
      <c r="H14" s="7" t="s">
        <v>177</v>
      </c>
      <c r="I14" s="7" t="s">
        <v>26</v>
      </c>
      <c r="J14" s="7" t="s">
        <v>37</v>
      </c>
      <c r="L14" s="7"/>
      <c r="M14" s="7" t="s">
        <v>21</v>
      </c>
      <c r="N14" s="38" t="s">
        <v>178</v>
      </c>
      <c r="O14" s="7"/>
    </row>
    <row r="15" spans="1:16" s="52" customFormat="1" ht="143" hidden="1" x14ac:dyDescent="0.3">
      <c r="A15" s="48">
        <v>13</v>
      </c>
      <c r="B15" s="48" t="s">
        <v>71</v>
      </c>
      <c r="C15" s="48" t="s">
        <v>72</v>
      </c>
      <c r="D15" s="48"/>
      <c r="E15" s="48"/>
      <c r="F15" s="48"/>
      <c r="G15" s="53">
        <v>450000</v>
      </c>
      <c r="H15" s="48" t="s">
        <v>73</v>
      </c>
      <c r="I15" s="48" t="s">
        <v>26</v>
      </c>
      <c r="J15" s="48" t="s">
        <v>37</v>
      </c>
      <c r="K15" s="48">
        <v>25.8</v>
      </c>
      <c r="L15" s="48"/>
      <c r="M15" s="48" t="s">
        <v>21</v>
      </c>
      <c r="N15" s="54" t="s">
        <v>74</v>
      </c>
      <c r="O15" s="48" t="s">
        <v>23</v>
      </c>
      <c r="P15" s="51"/>
    </row>
    <row r="16" spans="1:16" s="52" customFormat="1" ht="143" hidden="1" x14ac:dyDescent="0.3">
      <c r="A16" s="48">
        <v>14</v>
      </c>
      <c r="B16" s="48" t="s">
        <v>75</v>
      </c>
      <c r="C16" s="48" t="s">
        <v>76</v>
      </c>
      <c r="D16" s="48"/>
      <c r="E16" s="48"/>
      <c r="F16" s="48"/>
      <c r="G16" s="53">
        <v>400000</v>
      </c>
      <c r="H16" s="48" t="s">
        <v>73</v>
      </c>
      <c r="I16" s="48" t="s">
        <v>26</v>
      </c>
      <c r="J16" s="48" t="s">
        <v>61</v>
      </c>
      <c r="K16" s="48">
        <v>25.8</v>
      </c>
      <c r="L16" s="48"/>
      <c r="M16" s="48" t="s">
        <v>21</v>
      </c>
      <c r="N16" s="54" t="s">
        <v>74</v>
      </c>
      <c r="O16" s="48" t="s">
        <v>23</v>
      </c>
      <c r="P16" s="51"/>
    </row>
    <row r="17" spans="1:16" ht="78" x14ac:dyDescent="0.3">
      <c r="A17" s="7">
        <v>15</v>
      </c>
      <c r="B17" s="7" t="s">
        <v>77</v>
      </c>
      <c r="C17" s="7" t="s">
        <v>78</v>
      </c>
      <c r="D17" s="7"/>
      <c r="E17" s="7"/>
      <c r="F17" s="7"/>
      <c r="G17" s="25" t="s">
        <v>19</v>
      </c>
      <c r="H17" s="25" t="s">
        <v>19</v>
      </c>
      <c r="I17" s="7" t="s">
        <v>20</v>
      </c>
      <c r="J17" s="25" t="s">
        <v>19</v>
      </c>
      <c r="K17" s="7">
        <v>25.8</v>
      </c>
      <c r="L17" s="7"/>
      <c r="M17" s="7" t="s">
        <v>28</v>
      </c>
      <c r="N17" s="38" t="s">
        <v>79</v>
      </c>
      <c r="O17" s="7" t="s">
        <v>23</v>
      </c>
    </row>
    <row r="18" spans="1:16" s="52" customFormat="1" ht="130" hidden="1" x14ac:dyDescent="0.3">
      <c r="A18" s="48">
        <v>42</v>
      </c>
      <c r="B18" s="48" t="s">
        <v>80</v>
      </c>
      <c r="C18" s="48" t="s">
        <v>81</v>
      </c>
      <c r="D18" s="48"/>
      <c r="E18" s="48"/>
      <c r="F18" s="48"/>
      <c r="G18" s="53" t="s">
        <v>82</v>
      </c>
      <c r="H18" s="48" t="s">
        <v>70</v>
      </c>
      <c r="I18" s="48" t="s">
        <v>83</v>
      </c>
      <c r="J18" s="53" t="s">
        <v>61</v>
      </c>
      <c r="K18" s="48">
        <v>20.2</v>
      </c>
      <c r="L18" s="48"/>
      <c r="M18" s="48" t="s">
        <v>28</v>
      </c>
      <c r="N18" s="50" t="s">
        <v>84</v>
      </c>
      <c r="O18" s="48" t="s">
        <v>23</v>
      </c>
      <c r="P18" s="51"/>
    </row>
    <row r="19" spans="1:16" x14ac:dyDescent="0.3">
      <c r="A19" s="7"/>
      <c r="B19" s="7"/>
      <c r="C19" s="7"/>
      <c r="D19" s="7"/>
      <c r="E19" s="7"/>
      <c r="F19" s="7"/>
      <c r="G19" s="25"/>
      <c r="H19" s="7"/>
      <c r="I19" s="7"/>
      <c r="J19" s="25"/>
      <c r="L19" s="7"/>
      <c r="M19" s="7"/>
      <c r="N19" s="39"/>
      <c r="O19" s="7"/>
    </row>
    <row r="20" spans="1:16" x14ac:dyDescent="0.3">
      <c r="A20" s="43" t="s">
        <v>85</v>
      </c>
      <c r="B20" s="7"/>
      <c r="C20" s="7"/>
      <c r="D20" s="7"/>
      <c r="E20" s="7"/>
      <c r="F20" s="7"/>
      <c r="G20" s="25"/>
      <c r="H20" s="25"/>
      <c r="I20" s="7"/>
      <c r="J20" s="25"/>
      <c r="L20" s="7"/>
      <c r="M20" s="7"/>
      <c r="N20" s="39"/>
      <c r="O20" s="7"/>
    </row>
    <row r="21" spans="1:16" ht="182" x14ac:dyDescent="0.3">
      <c r="A21" s="7">
        <v>16</v>
      </c>
      <c r="B21" s="7" t="s">
        <v>86</v>
      </c>
      <c r="C21" s="7" t="s">
        <v>87</v>
      </c>
      <c r="D21" s="7"/>
      <c r="E21" s="7"/>
      <c r="F21" s="7"/>
      <c r="G21" s="7" t="s">
        <v>20</v>
      </c>
      <c r="H21" s="7" t="s">
        <v>88</v>
      </c>
      <c r="I21" s="7" t="s">
        <v>26</v>
      </c>
      <c r="J21" s="7" t="s">
        <v>27</v>
      </c>
      <c r="K21" s="7">
        <v>25.4</v>
      </c>
      <c r="L21" s="7"/>
      <c r="M21" s="7" t="s">
        <v>28</v>
      </c>
      <c r="N21" s="39" t="s">
        <v>89</v>
      </c>
      <c r="O21" s="7" t="s">
        <v>23</v>
      </c>
      <c r="P21" s="5" t="s">
        <v>90</v>
      </c>
    </row>
    <row r="22" spans="1:16" ht="221" x14ac:dyDescent="0.3">
      <c r="A22" s="7"/>
      <c r="B22" s="7" t="s">
        <v>179</v>
      </c>
      <c r="C22" s="7" t="s">
        <v>180</v>
      </c>
      <c r="D22" s="7"/>
      <c r="E22" s="7"/>
      <c r="F22" s="7"/>
      <c r="G22" s="7"/>
      <c r="H22" s="7"/>
      <c r="I22" s="7"/>
      <c r="J22" s="7"/>
      <c r="L22" s="7"/>
      <c r="M22" s="7"/>
      <c r="N22" s="39" t="s">
        <v>181</v>
      </c>
      <c r="O22" s="7"/>
    </row>
    <row r="23" spans="1:16" s="52" customFormat="1" ht="78" hidden="1" x14ac:dyDescent="0.3">
      <c r="A23" s="48">
        <v>17</v>
      </c>
      <c r="B23" s="48" t="s">
        <v>91</v>
      </c>
      <c r="C23" s="48" t="s">
        <v>20</v>
      </c>
      <c r="D23" s="48"/>
      <c r="E23" s="48"/>
      <c r="F23" s="48"/>
      <c r="G23" s="48" t="s">
        <v>20</v>
      </c>
      <c r="H23" s="48" t="s">
        <v>26</v>
      </c>
      <c r="I23" s="48" t="s">
        <v>26</v>
      </c>
      <c r="J23" s="48" t="s">
        <v>20</v>
      </c>
      <c r="K23" s="48">
        <v>25.4</v>
      </c>
      <c r="L23" s="48"/>
      <c r="M23" s="48" t="s">
        <v>28</v>
      </c>
      <c r="N23" s="50" t="s">
        <v>92</v>
      </c>
      <c r="O23" s="48" t="s">
        <v>23</v>
      </c>
      <c r="P23" s="51"/>
    </row>
    <row r="24" spans="1:16" s="52" customFormat="1" ht="39" hidden="1" x14ac:dyDescent="0.3">
      <c r="A24" s="48">
        <v>18</v>
      </c>
      <c r="B24" s="48" t="s">
        <v>93</v>
      </c>
      <c r="C24" s="48" t="s">
        <v>20</v>
      </c>
      <c r="D24" s="48"/>
      <c r="E24" s="48"/>
      <c r="F24" s="48"/>
      <c r="G24" s="48" t="s">
        <v>20</v>
      </c>
      <c r="H24" s="48" t="s">
        <v>26</v>
      </c>
      <c r="I24" s="48" t="s">
        <v>26</v>
      </c>
      <c r="J24" s="48" t="s">
        <v>20</v>
      </c>
      <c r="K24" s="48">
        <v>25</v>
      </c>
      <c r="L24" s="48"/>
      <c r="M24" s="48" t="s">
        <v>28</v>
      </c>
      <c r="N24" s="50" t="s">
        <v>94</v>
      </c>
      <c r="O24" s="48" t="s">
        <v>23</v>
      </c>
      <c r="P24" s="51"/>
    </row>
    <row r="25" spans="1:16" ht="169" x14ac:dyDescent="0.3">
      <c r="A25" s="7"/>
      <c r="B25" s="72" t="s">
        <v>182</v>
      </c>
      <c r="C25" s="7" t="s">
        <v>183</v>
      </c>
      <c r="D25" s="7"/>
      <c r="E25" s="7"/>
      <c r="F25" s="7"/>
      <c r="G25" s="7"/>
      <c r="H25" s="7" t="s">
        <v>26</v>
      </c>
      <c r="I25" s="7" t="s">
        <v>26</v>
      </c>
      <c r="J25" s="7" t="s">
        <v>61</v>
      </c>
      <c r="L25" s="7"/>
      <c r="M25" s="7"/>
      <c r="N25" s="39" t="s">
        <v>184</v>
      </c>
      <c r="O25" s="7"/>
    </row>
    <row r="26" spans="1:16" s="52" customFormat="1" ht="91" hidden="1" x14ac:dyDescent="0.3">
      <c r="A26" s="48">
        <v>19</v>
      </c>
      <c r="B26" s="48" t="s">
        <v>95</v>
      </c>
      <c r="C26" s="48" t="s">
        <v>20</v>
      </c>
      <c r="D26" s="48"/>
      <c r="E26" s="48"/>
      <c r="F26" s="48"/>
      <c r="G26" s="48" t="s">
        <v>20</v>
      </c>
      <c r="H26" s="48" t="s">
        <v>26</v>
      </c>
      <c r="I26" s="48" t="s">
        <v>26</v>
      </c>
      <c r="J26" s="48" t="s">
        <v>37</v>
      </c>
      <c r="K26" s="48">
        <v>24.6</v>
      </c>
      <c r="L26" s="48"/>
      <c r="M26" s="48" t="s">
        <v>21</v>
      </c>
      <c r="N26" s="50" t="s">
        <v>96</v>
      </c>
      <c r="O26" s="48" t="s">
        <v>23</v>
      </c>
      <c r="P26" s="51"/>
    </row>
    <row r="27" spans="1:16" s="52" customFormat="1" ht="65" hidden="1" x14ac:dyDescent="0.3">
      <c r="A27" s="48">
        <v>20</v>
      </c>
      <c r="B27" s="49" t="s">
        <v>97</v>
      </c>
      <c r="C27" s="48" t="s">
        <v>98</v>
      </c>
      <c r="D27" s="48"/>
      <c r="E27" s="48"/>
      <c r="F27" s="48"/>
      <c r="G27" s="48" t="s">
        <v>20</v>
      </c>
      <c r="H27" s="48" t="s">
        <v>99</v>
      </c>
      <c r="I27" s="48" t="s">
        <v>26</v>
      </c>
      <c r="J27" s="48" t="s">
        <v>20</v>
      </c>
      <c r="K27" s="48">
        <v>24.4</v>
      </c>
      <c r="L27" s="48"/>
      <c r="M27" s="48" t="s">
        <v>21</v>
      </c>
      <c r="N27" s="50" t="s">
        <v>100</v>
      </c>
      <c r="O27" s="48" t="s">
        <v>23</v>
      </c>
      <c r="P27" s="51"/>
    </row>
    <row r="28" spans="1:16" s="52" customFormat="1" ht="130" hidden="1" x14ac:dyDescent="0.3">
      <c r="A28" s="48">
        <v>21</v>
      </c>
      <c r="B28" s="48" t="s">
        <v>101</v>
      </c>
      <c r="C28" s="48" t="s">
        <v>102</v>
      </c>
      <c r="D28" s="48"/>
      <c r="E28" s="48"/>
      <c r="F28" s="48"/>
      <c r="G28" s="48" t="s">
        <v>103</v>
      </c>
      <c r="H28" s="48" t="s">
        <v>26</v>
      </c>
      <c r="I28" s="48" t="s">
        <v>26</v>
      </c>
      <c r="J28" s="48" t="s">
        <v>37</v>
      </c>
      <c r="K28" s="48">
        <v>24.2</v>
      </c>
      <c r="L28" s="48"/>
      <c r="M28" s="48" t="s">
        <v>104</v>
      </c>
      <c r="N28" s="50" t="s">
        <v>105</v>
      </c>
      <c r="O28" s="48" t="s">
        <v>23</v>
      </c>
      <c r="P28" s="51"/>
    </row>
    <row r="29" spans="1:16" ht="39" x14ac:dyDescent="0.3">
      <c r="A29" s="7">
        <v>22</v>
      </c>
      <c r="B29" s="7" t="s">
        <v>185</v>
      </c>
      <c r="C29" s="7" t="s">
        <v>107</v>
      </c>
      <c r="D29" s="7"/>
      <c r="E29" s="7"/>
      <c r="F29" s="7"/>
      <c r="G29" s="7" t="s">
        <v>20</v>
      </c>
      <c r="H29" s="7" t="s">
        <v>26</v>
      </c>
      <c r="I29" s="7" t="s">
        <v>26</v>
      </c>
      <c r="J29" s="7" t="s">
        <v>20</v>
      </c>
      <c r="K29" s="7">
        <v>24</v>
      </c>
      <c r="L29" s="7"/>
      <c r="M29" s="7" t="s">
        <v>21</v>
      </c>
      <c r="N29" s="39" t="s">
        <v>108</v>
      </c>
      <c r="O29" s="7" t="s">
        <v>23</v>
      </c>
      <c r="P29" s="5" t="s">
        <v>109</v>
      </c>
    </row>
    <row r="30" spans="1:16" s="52" customFormat="1" ht="91" hidden="1" x14ac:dyDescent="0.3">
      <c r="A30" s="48">
        <v>23</v>
      </c>
      <c r="B30" s="48" t="s">
        <v>110</v>
      </c>
      <c r="C30" s="48" t="s">
        <v>111</v>
      </c>
      <c r="D30" s="48"/>
      <c r="E30" s="48"/>
      <c r="F30" s="48"/>
      <c r="G30" s="48" t="s">
        <v>112</v>
      </c>
      <c r="H30" s="48" t="s">
        <v>26</v>
      </c>
      <c r="I30" s="48" t="s">
        <v>26</v>
      </c>
      <c r="J30" s="48" t="s">
        <v>61</v>
      </c>
      <c r="K30" s="48">
        <v>24</v>
      </c>
      <c r="L30" s="48"/>
      <c r="M30" s="48" t="s">
        <v>28</v>
      </c>
      <c r="N30" s="50" t="s">
        <v>113</v>
      </c>
      <c r="O30" s="48" t="s">
        <v>23</v>
      </c>
      <c r="P30" s="51"/>
    </row>
    <row r="31" spans="1:16" s="52" customFormat="1" ht="91" hidden="1" x14ac:dyDescent="0.3">
      <c r="A31" s="48">
        <v>24</v>
      </c>
      <c r="B31" s="48" t="s">
        <v>114</v>
      </c>
      <c r="C31" s="48" t="s">
        <v>115</v>
      </c>
      <c r="D31" s="48"/>
      <c r="E31" s="48"/>
      <c r="F31" s="48"/>
      <c r="G31" s="48" t="s">
        <v>112</v>
      </c>
      <c r="H31" s="48" t="s">
        <v>26</v>
      </c>
      <c r="I31" s="48" t="s">
        <v>26</v>
      </c>
      <c r="J31" s="48" t="s">
        <v>61</v>
      </c>
      <c r="K31" s="48">
        <v>24</v>
      </c>
      <c r="L31" s="48"/>
      <c r="M31" s="48" t="s">
        <v>28</v>
      </c>
      <c r="N31" s="50" t="s">
        <v>113</v>
      </c>
      <c r="O31" s="48" t="s">
        <v>23</v>
      </c>
      <c r="P31" s="51"/>
    </row>
    <row r="32" spans="1:16" s="52" customFormat="1" ht="39" hidden="1" x14ac:dyDescent="0.3">
      <c r="A32" s="48">
        <v>25</v>
      </c>
      <c r="B32" s="48" t="s">
        <v>186</v>
      </c>
      <c r="C32" s="48" t="s">
        <v>117</v>
      </c>
      <c r="D32" s="48"/>
      <c r="E32" s="48"/>
      <c r="F32" s="48"/>
      <c r="G32" s="48" t="s">
        <v>118</v>
      </c>
      <c r="H32" s="48" t="s">
        <v>26</v>
      </c>
      <c r="I32" s="48" t="s">
        <v>26</v>
      </c>
      <c r="J32" s="48" t="s">
        <v>37</v>
      </c>
      <c r="K32" s="48">
        <v>23.8</v>
      </c>
      <c r="L32" s="48"/>
      <c r="M32" s="48" t="s">
        <v>21</v>
      </c>
      <c r="N32" s="50" t="s">
        <v>119</v>
      </c>
      <c r="O32" s="48" t="s">
        <v>23</v>
      </c>
      <c r="P32" s="51"/>
    </row>
    <row r="33" spans="1:16" ht="409.5" x14ac:dyDescent="0.3">
      <c r="A33" s="7"/>
      <c r="B33" s="7" t="s">
        <v>187</v>
      </c>
      <c r="C33" s="7" t="s">
        <v>188</v>
      </c>
      <c r="D33" s="7"/>
      <c r="E33" s="7"/>
      <c r="F33" s="7"/>
      <c r="G33" s="7"/>
      <c r="H33" s="7"/>
      <c r="I33" s="7"/>
      <c r="J33" s="7"/>
      <c r="L33" s="7"/>
      <c r="M33" s="7"/>
      <c r="N33" s="39" t="s">
        <v>189</v>
      </c>
      <c r="O33" s="7"/>
    </row>
    <row r="34" spans="1:16" s="52" customFormat="1" ht="208" hidden="1" x14ac:dyDescent="0.3">
      <c r="A34" s="48">
        <v>26</v>
      </c>
      <c r="B34" s="48" t="s">
        <v>120</v>
      </c>
      <c r="C34" s="48" t="s">
        <v>121</v>
      </c>
      <c r="D34" s="48"/>
      <c r="E34" s="48"/>
      <c r="F34" s="48"/>
      <c r="G34" s="48" t="s">
        <v>20</v>
      </c>
      <c r="H34" s="48" t="s">
        <v>20</v>
      </c>
      <c r="I34" s="48" t="s">
        <v>26</v>
      </c>
      <c r="J34" s="48" t="s">
        <v>37</v>
      </c>
      <c r="K34" s="48">
        <v>23.8</v>
      </c>
      <c r="L34" s="48"/>
      <c r="M34" s="48" t="s">
        <v>21</v>
      </c>
      <c r="N34" s="50" t="s">
        <v>122</v>
      </c>
      <c r="O34" s="48" t="s">
        <v>23</v>
      </c>
      <c r="P34" s="51"/>
    </row>
    <row r="35" spans="1:16" s="52" customFormat="1" ht="60.75" hidden="1" customHeight="1" x14ac:dyDescent="0.3">
      <c r="A35" s="48">
        <v>27</v>
      </c>
      <c r="B35" s="49" t="s">
        <v>123</v>
      </c>
      <c r="C35" s="48" t="s">
        <v>20</v>
      </c>
      <c r="D35" s="48"/>
      <c r="E35" s="48"/>
      <c r="F35" s="48"/>
      <c r="G35" s="48" t="s">
        <v>20</v>
      </c>
      <c r="H35" s="48" t="s">
        <v>20</v>
      </c>
      <c r="I35" s="48" t="s">
        <v>20</v>
      </c>
      <c r="J35" s="48" t="s">
        <v>20</v>
      </c>
      <c r="K35" s="48">
        <v>23.6</v>
      </c>
      <c r="L35" s="48"/>
      <c r="M35" s="48" t="s">
        <v>124</v>
      </c>
      <c r="N35" s="50" t="s">
        <v>125</v>
      </c>
      <c r="O35" s="48" t="s">
        <v>48</v>
      </c>
      <c r="P35" s="51"/>
    </row>
    <row r="36" spans="1:16" s="52" customFormat="1" ht="52" hidden="1" x14ac:dyDescent="0.3">
      <c r="A36" s="48">
        <v>28</v>
      </c>
      <c r="B36" s="48" t="s">
        <v>126</v>
      </c>
      <c r="C36" s="48" t="s">
        <v>20</v>
      </c>
      <c r="D36" s="48" t="s">
        <v>20</v>
      </c>
      <c r="E36" s="48" t="s">
        <v>20</v>
      </c>
      <c r="F36" s="48" t="s">
        <v>20</v>
      </c>
      <c r="G36" s="48" t="s">
        <v>20</v>
      </c>
      <c r="H36" s="48" t="s">
        <v>20</v>
      </c>
      <c r="I36" s="48" t="s">
        <v>20</v>
      </c>
      <c r="J36" s="48" t="s">
        <v>20</v>
      </c>
      <c r="K36" s="48">
        <v>23.2</v>
      </c>
      <c r="L36" s="48"/>
      <c r="M36" s="48" t="s">
        <v>21</v>
      </c>
      <c r="N36" s="50" t="s">
        <v>127</v>
      </c>
      <c r="O36" s="48" t="s">
        <v>48</v>
      </c>
      <c r="P36" s="51" t="s">
        <v>190</v>
      </c>
    </row>
    <row r="37" spans="1:16" s="52" customFormat="1" ht="39" hidden="1" x14ac:dyDescent="0.3">
      <c r="A37" s="48">
        <v>29</v>
      </c>
      <c r="B37" s="49" t="s">
        <v>128</v>
      </c>
      <c r="C37" s="48" t="s">
        <v>20</v>
      </c>
      <c r="D37" s="48"/>
      <c r="E37" s="48"/>
      <c r="F37" s="48"/>
      <c r="G37" s="48" t="s">
        <v>20</v>
      </c>
      <c r="H37" s="48" t="s">
        <v>20</v>
      </c>
      <c r="I37" s="48" t="s">
        <v>20</v>
      </c>
      <c r="J37" s="48" t="s">
        <v>20</v>
      </c>
      <c r="K37" s="48">
        <v>23</v>
      </c>
      <c r="L37" s="48"/>
      <c r="M37" s="48" t="s">
        <v>21</v>
      </c>
      <c r="N37" s="50" t="s">
        <v>129</v>
      </c>
      <c r="O37" s="48" t="s">
        <v>23</v>
      </c>
      <c r="P37" s="51"/>
    </row>
    <row r="38" spans="1:16" ht="39" x14ac:dyDescent="0.3">
      <c r="A38" s="7">
        <v>30</v>
      </c>
      <c r="B38" s="7" t="s">
        <v>130</v>
      </c>
      <c r="C38" s="7" t="s">
        <v>20</v>
      </c>
      <c r="D38" s="7"/>
      <c r="E38" s="7"/>
      <c r="F38" s="7"/>
      <c r="G38" s="7" t="s">
        <v>20</v>
      </c>
      <c r="H38" s="7" t="s">
        <v>20</v>
      </c>
      <c r="I38" s="7" t="s">
        <v>20</v>
      </c>
      <c r="J38" s="7" t="s">
        <v>20</v>
      </c>
      <c r="K38" s="7">
        <v>23</v>
      </c>
      <c r="L38" s="7"/>
      <c r="M38" s="7" t="s">
        <v>21</v>
      </c>
      <c r="N38" s="39" t="s">
        <v>129</v>
      </c>
      <c r="O38" s="7" t="s">
        <v>23</v>
      </c>
      <c r="P38" s="5" t="s">
        <v>191</v>
      </c>
    </row>
    <row r="39" spans="1:16" ht="52" x14ac:dyDescent="0.3">
      <c r="A39" s="7">
        <v>31</v>
      </c>
      <c r="B39" s="7" t="s">
        <v>131</v>
      </c>
      <c r="C39" s="7" t="s">
        <v>20</v>
      </c>
      <c r="D39" s="7"/>
      <c r="E39" s="7"/>
      <c r="F39" s="7"/>
      <c r="G39" s="7" t="s">
        <v>132</v>
      </c>
      <c r="H39" s="7" t="s">
        <v>133</v>
      </c>
      <c r="I39" s="7" t="s">
        <v>26</v>
      </c>
      <c r="J39" s="7" t="s">
        <v>20</v>
      </c>
      <c r="K39" s="7">
        <v>23</v>
      </c>
      <c r="L39" s="7"/>
      <c r="M39" s="7" t="s">
        <v>28</v>
      </c>
      <c r="N39" s="39" t="s">
        <v>134</v>
      </c>
      <c r="O39" s="7" t="s">
        <v>23</v>
      </c>
    </row>
    <row r="40" spans="1:16" ht="409.5" x14ac:dyDescent="0.3">
      <c r="A40" s="7"/>
      <c r="B40" s="7" t="s">
        <v>192</v>
      </c>
      <c r="C40" s="7" t="s">
        <v>193</v>
      </c>
      <c r="D40" s="7"/>
      <c r="E40" s="7"/>
      <c r="F40" s="7"/>
      <c r="G40" s="7" t="s">
        <v>194</v>
      </c>
      <c r="H40" s="7" t="s">
        <v>70</v>
      </c>
      <c r="I40" s="7"/>
      <c r="J40" s="76">
        <v>49644</v>
      </c>
      <c r="L40" s="7"/>
      <c r="M40" s="7" t="s">
        <v>28</v>
      </c>
      <c r="N40" s="39" t="s">
        <v>195</v>
      </c>
      <c r="O40" s="7" t="s">
        <v>23</v>
      </c>
    </row>
    <row r="41" spans="1:16" s="52" customFormat="1" ht="39" hidden="1" x14ac:dyDescent="0.3">
      <c r="A41" s="48">
        <v>32</v>
      </c>
      <c r="B41" s="49" t="s">
        <v>135</v>
      </c>
      <c r="C41" s="48" t="s">
        <v>20</v>
      </c>
      <c r="D41" s="48"/>
      <c r="E41" s="48"/>
      <c r="F41" s="48"/>
      <c r="G41" s="48" t="s">
        <v>20</v>
      </c>
      <c r="H41" s="48" t="s">
        <v>26</v>
      </c>
      <c r="I41" s="48" t="s">
        <v>26</v>
      </c>
      <c r="J41" s="48" t="s">
        <v>20</v>
      </c>
      <c r="K41" s="48">
        <v>22.8</v>
      </c>
      <c r="L41" s="48"/>
      <c r="M41" s="48" t="s">
        <v>21</v>
      </c>
      <c r="N41" s="50"/>
      <c r="O41" s="48" t="s">
        <v>23</v>
      </c>
      <c r="P41" s="51"/>
    </row>
    <row r="42" spans="1:16" s="52" customFormat="1" ht="78" hidden="1" x14ac:dyDescent="0.3">
      <c r="A42" s="48">
        <v>33</v>
      </c>
      <c r="B42" s="48" t="s">
        <v>137</v>
      </c>
      <c r="C42" s="48" t="s">
        <v>20</v>
      </c>
      <c r="D42" s="48"/>
      <c r="E42" s="48"/>
      <c r="F42" s="48"/>
      <c r="G42" s="48" t="s">
        <v>20</v>
      </c>
      <c r="H42" s="48" t="s">
        <v>26</v>
      </c>
      <c r="I42" s="48" t="s">
        <v>26</v>
      </c>
      <c r="J42" s="48" t="s">
        <v>20</v>
      </c>
      <c r="K42" s="48">
        <v>22.8</v>
      </c>
      <c r="L42" s="48"/>
      <c r="M42" s="48" t="s">
        <v>28</v>
      </c>
      <c r="N42" s="50" t="s">
        <v>138</v>
      </c>
      <c r="O42" s="48" t="s">
        <v>23</v>
      </c>
      <c r="P42" s="51"/>
    </row>
    <row r="43" spans="1:16" s="52" customFormat="1" ht="39" hidden="1" x14ac:dyDescent="0.3">
      <c r="A43" s="48">
        <v>34</v>
      </c>
      <c r="B43" s="49" t="s">
        <v>139</v>
      </c>
      <c r="C43" s="48" t="s">
        <v>20</v>
      </c>
      <c r="D43" s="48"/>
      <c r="E43" s="48"/>
      <c r="F43" s="48"/>
      <c r="G43" s="48" t="s">
        <v>20</v>
      </c>
      <c r="H43" s="48" t="s">
        <v>26</v>
      </c>
      <c r="I43" s="48" t="s">
        <v>26</v>
      </c>
      <c r="J43" s="48" t="s">
        <v>20</v>
      </c>
      <c r="K43" s="48">
        <v>22.8</v>
      </c>
      <c r="L43" s="48"/>
      <c r="M43" s="48" t="s">
        <v>21</v>
      </c>
      <c r="N43" s="50" t="s">
        <v>140</v>
      </c>
      <c r="O43" s="48" t="s">
        <v>23</v>
      </c>
      <c r="P43" s="51"/>
    </row>
    <row r="44" spans="1:16" s="52" customFormat="1" ht="39" hidden="1" x14ac:dyDescent="0.3">
      <c r="A44" s="48">
        <v>35</v>
      </c>
      <c r="B44" s="49" t="s">
        <v>141</v>
      </c>
      <c r="C44" s="48" t="s">
        <v>20</v>
      </c>
      <c r="D44" s="48"/>
      <c r="E44" s="48"/>
      <c r="F44" s="48"/>
      <c r="G44" s="48" t="s">
        <v>20</v>
      </c>
      <c r="H44" s="48" t="s">
        <v>26</v>
      </c>
      <c r="I44" s="48" t="s">
        <v>26</v>
      </c>
      <c r="J44" s="48" t="s">
        <v>20</v>
      </c>
      <c r="K44" s="48">
        <v>22.8</v>
      </c>
      <c r="L44" s="48"/>
      <c r="M44" s="48" t="s">
        <v>21</v>
      </c>
      <c r="N44" s="50" t="s">
        <v>140</v>
      </c>
      <c r="O44" s="48" t="s">
        <v>23</v>
      </c>
      <c r="P44" s="51"/>
    </row>
    <row r="45" spans="1:16" s="52" customFormat="1" ht="102" customHeight="1" x14ac:dyDescent="0.3">
      <c r="A45" s="48">
        <v>36</v>
      </c>
      <c r="B45" s="49" t="s">
        <v>142</v>
      </c>
      <c r="C45" s="48" t="s">
        <v>142</v>
      </c>
      <c r="D45" s="48"/>
      <c r="E45" s="48"/>
      <c r="F45" s="48"/>
      <c r="G45" s="48" t="s">
        <v>20</v>
      </c>
      <c r="H45" s="48" t="s">
        <v>20</v>
      </c>
      <c r="I45" s="48" t="s">
        <v>20</v>
      </c>
      <c r="J45" s="48" t="s">
        <v>20</v>
      </c>
      <c r="K45" s="48">
        <v>22.6</v>
      </c>
      <c r="L45" s="48"/>
      <c r="M45" s="48" t="s">
        <v>21</v>
      </c>
      <c r="N45" s="50" t="s">
        <v>143</v>
      </c>
      <c r="O45" s="48" t="s">
        <v>23</v>
      </c>
      <c r="P45" s="51"/>
    </row>
    <row r="46" spans="1:16" ht="96" customHeight="1" x14ac:dyDescent="0.3">
      <c r="A46" s="7"/>
      <c r="B46" s="7" t="s">
        <v>196</v>
      </c>
      <c r="C46" s="7" t="s">
        <v>197</v>
      </c>
      <c r="D46" s="7"/>
      <c r="E46" s="7"/>
      <c r="F46" s="7"/>
      <c r="G46" s="7"/>
      <c r="H46" s="7"/>
      <c r="I46" s="7"/>
      <c r="J46" s="7"/>
      <c r="L46" s="7"/>
      <c r="M46" s="7"/>
      <c r="N46" s="39" t="s">
        <v>143</v>
      </c>
      <c r="O46" s="7" t="s">
        <v>23</v>
      </c>
    </row>
    <row r="47" spans="1:16" s="52" customFormat="1" ht="39" hidden="1" x14ac:dyDescent="0.3">
      <c r="A47" s="48">
        <v>37</v>
      </c>
      <c r="B47" s="48" t="s">
        <v>144</v>
      </c>
      <c r="C47" s="48" t="s">
        <v>20</v>
      </c>
      <c r="D47" s="48"/>
      <c r="E47" s="48"/>
      <c r="F47" s="48"/>
      <c r="G47" s="53">
        <v>500000</v>
      </c>
      <c r="H47" s="48" t="s">
        <v>145</v>
      </c>
      <c r="I47" s="48" t="s">
        <v>146</v>
      </c>
      <c r="J47" s="48" t="s">
        <v>147</v>
      </c>
      <c r="K47" s="48">
        <v>22.6</v>
      </c>
      <c r="L47" s="48"/>
      <c r="M47" s="48" t="s">
        <v>46</v>
      </c>
      <c r="N47" s="50" t="s">
        <v>148</v>
      </c>
      <c r="O47" s="48" t="s">
        <v>48</v>
      </c>
      <c r="P47" s="51"/>
    </row>
    <row r="48" spans="1:16" s="52" customFormat="1" ht="91" hidden="1" x14ac:dyDescent="0.3">
      <c r="A48" s="48">
        <v>38</v>
      </c>
      <c r="B48" s="48" t="s">
        <v>149</v>
      </c>
      <c r="C48" s="48" t="s">
        <v>150</v>
      </c>
      <c r="D48" s="48"/>
      <c r="E48" s="48"/>
      <c r="F48" s="48"/>
      <c r="G48" s="48" t="s">
        <v>151</v>
      </c>
      <c r="H48" s="48" t="s">
        <v>152</v>
      </c>
      <c r="I48" s="48" t="s">
        <v>26</v>
      </c>
      <c r="J48" s="48" t="s">
        <v>27</v>
      </c>
      <c r="K48" s="48">
        <v>22.4</v>
      </c>
      <c r="L48" s="48"/>
      <c r="M48" s="48" t="s">
        <v>104</v>
      </c>
      <c r="N48" s="50" t="s">
        <v>153</v>
      </c>
      <c r="O48" s="48" t="s">
        <v>23</v>
      </c>
      <c r="P48" s="51"/>
    </row>
    <row r="49" spans="1:16" s="52" customFormat="1" ht="39" hidden="1" x14ac:dyDescent="0.3">
      <c r="A49" s="48">
        <v>39</v>
      </c>
      <c r="B49" s="48" t="s">
        <v>154</v>
      </c>
      <c r="C49" s="48" t="s">
        <v>155</v>
      </c>
      <c r="D49" s="48"/>
      <c r="E49" s="48"/>
      <c r="F49" s="48"/>
      <c r="G49" s="48" t="s">
        <v>20</v>
      </c>
      <c r="H49" s="48" t="s">
        <v>20</v>
      </c>
      <c r="I49" s="48" t="s">
        <v>20</v>
      </c>
      <c r="J49" s="48" t="s">
        <v>20</v>
      </c>
      <c r="K49" s="48">
        <v>21.4</v>
      </c>
      <c r="L49" s="48"/>
      <c r="M49" s="48" t="s">
        <v>21</v>
      </c>
      <c r="N49" s="50" t="s">
        <v>156</v>
      </c>
      <c r="O49" s="48" t="s">
        <v>23</v>
      </c>
      <c r="P49" s="51" t="s">
        <v>198</v>
      </c>
    </row>
    <row r="50" spans="1:16" s="52" customFormat="1" ht="286" hidden="1" x14ac:dyDescent="0.3">
      <c r="A50" s="48">
        <v>40</v>
      </c>
      <c r="B50" s="48" t="s">
        <v>157</v>
      </c>
      <c r="C50" s="48" t="s">
        <v>20</v>
      </c>
      <c r="D50" s="48"/>
      <c r="E50" s="48"/>
      <c r="F50" s="48"/>
      <c r="G50" s="48" t="s">
        <v>20</v>
      </c>
      <c r="H50" s="48" t="s">
        <v>20</v>
      </c>
      <c r="I50" s="48" t="s">
        <v>20</v>
      </c>
      <c r="J50" s="48" t="s">
        <v>20</v>
      </c>
      <c r="K50" s="48">
        <v>21</v>
      </c>
      <c r="L50" s="48"/>
      <c r="M50" s="48" t="s">
        <v>104</v>
      </c>
      <c r="N50" s="74" t="s">
        <v>199</v>
      </c>
      <c r="O50" s="48" t="s">
        <v>23</v>
      </c>
      <c r="P50" s="51" t="s">
        <v>200</v>
      </c>
    </row>
    <row r="51" spans="1:16" s="52" customFormat="1" ht="78" hidden="1" x14ac:dyDescent="0.3">
      <c r="A51" s="48">
        <v>41</v>
      </c>
      <c r="B51" s="48" t="s">
        <v>159</v>
      </c>
      <c r="C51" s="48" t="s">
        <v>160</v>
      </c>
      <c r="D51" s="48"/>
      <c r="E51" s="48"/>
      <c r="F51" s="48"/>
      <c r="G51" s="48" t="s">
        <v>161</v>
      </c>
      <c r="H51" s="48" t="s">
        <v>161</v>
      </c>
      <c r="I51" s="48" t="s">
        <v>161</v>
      </c>
      <c r="J51" s="48" t="s">
        <v>161</v>
      </c>
      <c r="K51" s="48">
        <v>20.6</v>
      </c>
      <c r="L51" s="48"/>
      <c r="M51" s="48" t="s">
        <v>104</v>
      </c>
      <c r="N51" s="50" t="s">
        <v>162</v>
      </c>
      <c r="O51" s="48" t="s">
        <v>23</v>
      </c>
      <c r="P51" s="51"/>
    </row>
    <row r="52" spans="1:16" s="52" customFormat="1" ht="65" hidden="1" x14ac:dyDescent="0.3">
      <c r="A52" s="48">
        <v>43</v>
      </c>
      <c r="B52" s="48" t="s">
        <v>163</v>
      </c>
      <c r="C52" s="48" t="s">
        <v>20</v>
      </c>
      <c r="D52" s="48"/>
      <c r="E52" s="48"/>
      <c r="F52" s="48"/>
      <c r="G52" s="48" t="s">
        <v>20</v>
      </c>
      <c r="H52" s="48" t="s">
        <v>20</v>
      </c>
      <c r="I52" s="48" t="s">
        <v>26</v>
      </c>
      <c r="J52" s="48" t="s">
        <v>20</v>
      </c>
      <c r="K52" s="48">
        <v>20</v>
      </c>
      <c r="L52" s="48"/>
      <c r="M52" s="48" t="s">
        <v>46</v>
      </c>
      <c r="N52" s="50" t="s">
        <v>164</v>
      </c>
      <c r="O52" s="48" t="s">
        <v>23</v>
      </c>
      <c r="P52" s="51"/>
    </row>
    <row r="53" spans="1:16" s="52" customFormat="1" ht="61.5" hidden="1" customHeight="1" x14ac:dyDescent="0.3">
      <c r="A53" s="48">
        <v>44</v>
      </c>
      <c r="B53" s="48" t="s">
        <v>165</v>
      </c>
      <c r="C53" s="48" t="s">
        <v>20</v>
      </c>
      <c r="D53" s="48"/>
      <c r="E53" s="48"/>
      <c r="F53" s="48"/>
      <c r="G53" s="48" t="s">
        <v>20</v>
      </c>
      <c r="H53" s="48" t="s">
        <v>20</v>
      </c>
      <c r="I53" s="48" t="s">
        <v>166</v>
      </c>
      <c r="J53" s="48" t="s">
        <v>20</v>
      </c>
      <c r="K53" s="48">
        <v>19.8</v>
      </c>
      <c r="L53" s="48"/>
      <c r="M53" s="48" t="s">
        <v>21</v>
      </c>
      <c r="N53" s="50" t="s">
        <v>167</v>
      </c>
      <c r="O53" s="48" t="s">
        <v>23</v>
      </c>
      <c r="P53" s="51"/>
    </row>
    <row r="54" spans="1:16" ht="39" hidden="1" x14ac:dyDescent="0.3">
      <c r="A54" s="48">
        <v>45</v>
      </c>
      <c r="B54" s="49" t="s">
        <v>168</v>
      </c>
      <c r="C54" s="48" t="s">
        <v>20</v>
      </c>
      <c r="D54" s="48"/>
      <c r="E54" s="48"/>
      <c r="F54" s="48"/>
      <c r="G54" s="48" t="s">
        <v>20</v>
      </c>
      <c r="H54" s="48" t="s">
        <v>20</v>
      </c>
      <c r="I54" s="48" t="s">
        <v>20</v>
      </c>
      <c r="J54" s="48" t="s">
        <v>20</v>
      </c>
      <c r="K54" s="48">
        <v>17.8</v>
      </c>
      <c r="L54" s="48"/>
      <c r="M54" s="48" t="s">
        <v>124</v>
      </c>
      <c r="N54" s="50" t="s">
        <v>169</v>
      </c>
      <c r="O54" s="48" t="s">
        <v>48</v>
      </c>
    </row>
    <row r="55" spans="1:16" x14ac:dyDescent="0.3">
      <c r="A55" s="7"/>
      <c r="B55" s="7"/>
      <c r="C55" s="7"/>
      <c r="D55" s="7"/>
      <c r="E55" s="7"/>
      <c r="F55" s="7"/>
      <c r="G55" s="7"/>
      <c r="H55" s="7"/>
      <c r="I55" s="7"/>
      <c r="J55" s="7"/>
      <c r="L55" s="7"/>
      <c r="M55" s="7"/>
      <c r="N55" s="39"/>
      <c r="O55" s="7"/>
    </row>
  </sheetData>
  <autoFilter ref="A1:P18" xr:uid="{B3847A10-C0C5-4050-A0EA-CC3DB0A4BC4E}"/>
  <customSheetViews>
    <customSheetView guid="{D04F2BA1-EBDA-4A56-B12F-1DA04F8590FA}" showAutoFilter="1" hiddenRows="1" hiddenColumns="1" state="hidden" topLeftCell="A40">
      <selection activeCell="I45" sqref="I45"/>
      <pageMargins left="0.7" right="0.7" top="0.75" bottom="0.75" header="0.3" footer="0.3"/>
      <pageSetup orientation="portrait" horizontalDpi="1200" verticalDpi="1200"/>
      <autoFilter ref="A1:P18" xr:uid="{B3847A10-C0C5-4050-A0EA-CC3DB0A4BC4E}"/>
    </customSheetView>
    <customSheetView guid="{A13B5E37-541D-4529-ACD8-CDE4445E511F}" showAutoFilter="1" hiddenRows="1" hiddenColumns="1" state="hidden" topLeftCell="A40">
      <selection activeCell="I45" sqref="I45"/>
      <pageMargins left="0.7" right="0.7" top="0.75" bottom="0.75" header="0.3" footer="0.3"/>
      <pageSetup orientation="portrait" horizontalDpi="1200" verticalDpi="1200"/>
      <autoFilter ref="A1:P18" xr:uid="{00000000-0000-0000-0000-000000000000}"/>
    </customSheetView>
  </customSheetViews>
  <pageMargins left="0.7" right="0.7" top="0.75" bottom="0.75" header="0.3" footer="0.3"/>
  <pageSetup orientation="portrait" horizontalDpi="1200" verticalDpi="1200"/>
  <extLst>
    <ext xmlns:x14="http://schemas.microsoft.com/office/spreadsheetml/2009/9/main" uri="{CCE6A557-97BC-4b89-ADB6-D9C93CAAB3DF}">
      <x14:dataValidations xmlns:xm="http://schemas.microsoft.com/office/excel/2006/main" count="5">
        <x14:dataValidation type="list" allowBlank="1" showInputMessage="1" showErrorMessage="1" xr:uid="{E8D12077-BBE0-4CE4-8C4A-78527EBA775F}">
          <x14:formula1>
            <xm:f>'Dropdown Lists'!$A$22:$A$28</xm:f>
          </x14:formula1>
          <xm:sqref>M35:M158 M3:M33</xm:sqref>
        </x14:dataValidation>
        <x14:dataValidation type="list" allowBlank="1" showInputMessage="1" showErrorMessage="1" xr:uid="{06E48652-95B7-41B5-97B6-CED64C8AA65E}">
          <x14:formula1>
            <xm:f>'Dropdown Lists'!$A$9:$A$13</xm:f>
          </x14:formula1>
          <xm:sqref>E37:E158 E2:E35</xm:sqref>
        </x14:dataValidation>
        <x14:dataValidation type="list" allowBlank="1" showInputMessage="1" showErrorMessage="1" xr:uid="{C380CFE4-1A2E-473B-B5E2-86ECAF115321}">
          <x14:formula1>
            <xm:f>'Dropdown Lists'!$A$2:$A$6</xm:f>
          </x14:formula1>
          <xm:sqref>D37:D158 D2:D35</xm:sqref>
        </x14:dataValidation>
        <x14:dataValidation type="list" allowBlank="1" showInputMessage="1" showErrorMessage="1" xr:uid="{00C1A2D8-0730-4CEA-9FAD-A35CB27F3E42}">
          <x14:formula1>
            <xm:f>'Dropdown Lists'!$A$31:$A$32</xm:f>
          </x14:formula1>
          <xm:sqref>O2:O158</xm:sqref>
        </x14:dataValidation>
        <x14:dataValidation type="list" allowBlank="1" showInputMessage="1" showErrorMessage="1" xr:uid="{B58A802E-6758-49C4-9DBD-E1B5D429FE4B}">
          <x14:formula1>
            <xm:f>'Dropdown Lists'!$A$16:$A$19</xm:f>
          </x14:formula1>
          <xm:sqref>L2:L158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2DBD6-F040-40EF-9CC8-F5F3A8BEFD04}">
  <sheetPr>
    <tabColor rgb="FFFFFF00"/>
  </sheetPr>
  <dimension ref="A1:F50"/>
  <sheetViews>
    <sheetView zoomScale="70" zoomScaleNormal="70" workbookViewId="0">
      <selection activeCell="B12" sqref="B12"/>
    </sheetView>
  </sheetViews>
  <sheetFormatPr defaultColWidth="8.81640625" defaultRowHeight="14.5" x14ac:dyDescent="0.35"/>
  <cols>
    <col min="2" max="2" width="103.453125" style="8" customWidth="1"/>
    <col min="3" max="3" width="18.453125" style="8" customWidth="1"/>
    <col min="4" max="4" width="78.81640625" style="8" customWidth="1"/>
    <col min="5" max="5" width="56.26953125" style="22" customWidth="1"/>
    <col min="6" max="6" width="76.81640625" customWidth="1"/>
  </cols>
  <sheetData>
    <row r="1" spans="1:5" ht="53.25" customHeight="1" x14ac:dyDescent="0.35">
      <c r="A1" s="15" t="s">
        <v>783</v>
      </c>
      <c r="B1" s="164" t="s">
        <v>201</v>
      </c>
      <c r="C1" s="165" t="s">
        <v>12</v>
      </c>
      <c r="D1" s="165" t="s">
        <v>202</v>
      </c>
      <c r="E1" s="166" t="s">
        <v>782</v>
      </c>
    </row>
    <row r="2" spans="1:5" s="28" customFormat="1" x14ac:dyDescent="0.35">
      <c r="B2" s="31" t="s">
        <v>204</v>
      </c>
      <c r="C2" s="31"/>
      <c r="D2" s="31"/>
      <c r="E2" s="157"/>
    </row>
    <row r="3" spans="1:5" ht="87" x14ac:dyDescent="0.35">
      <c r="A3" s="154">
        <v>1</v>
      </c>
      <c r="B3" s="34" t="s">
        <v>307</v>
      </c>
      <c r="C3" s="9" t="s">
        <v>206</v>
      </c>
      <c r="D3" s="22" t="s">
        <v>207</v>
      </c>
      <c r="E3" s="158" t="s">
        <v>725</v>
      </c>
    </row>
    <row r="4" spans="1:5" ht="43.5" x14ac:dyDescent="0.35">
      <c r="A4" s="154">
        <v>2</v>
      </c>
      <c r="B4" s="34" t="s">
        <v>308</v>
      </c>
      <c r="C4" s="9" t="s">
        <v>206</v>
      </c>
      <c r="D4" s="9" t="s">
        <v>209</v>
      </c>
      <c r="E4" s="158" t="s">
        <v>730</v>
      </c>
    </row>
    <row r="5" spans="1:5" ht="58" x14ac:dyDescent="0.35">
      <c r="A5" s="154">
        <v>3</v>
      </c>
      <c r="B5" s="84" t="s">
        <v>210</v>
      </c>
      <c r="C5" s="9" t="s">
        <v>28</v>
      </c>
      <c r="D5" s="22" t="s">
        <v>211</v>
      </c>
      <c r="E5" s="158" t="s">
        <v>696</v>
      </c>
    </row>
    <row r="6" spans="1:5" ht="72.5" x14ac:dyDescent="0.35">
      <c r="A6" s="154">
        <v>4</v>
      </c>
      <c r="B6" s="34" t="s">
        <v>309</v>
      </c>
      <c r="C6" s="9" t="s">
        <v>28</v>
      </c>
      <c r="D6" s="9" t="s">
        <v>213</v>
      </c>
      <c r="E6" s="158" t="s">
        <v>696</v>
      </c>
    </row>
    <row r="7" spans="1:5" ht="58" x14ac:dyDescent="0.35">
      <c r="A7" s="154">
        <v>5</v>
      </c>
      <c r="B7" s="34" t="s">
        <v>310</v>
      </c>
      <c r="C7" s="9" t="s">
        <v>28</v>
      </c>
      <c r="D7" s="9" t="s">
        <v>215</v>
      </c>
      <c r="E7" s="158" t="s">
        <v>731</v>
      </c>
    </row>
    <row r="8" spans="1:5" ht="101.5" x14ac:dyDescent="0.35">
      <c r="A8" s="154">
        <v>6</v>
      </c>
      <c r="B8" s="34" t="s">
        <v>311</v>
      </c>
      <c r="C8" s="9" t="s">
        <v>28</v>
      </c>
      <c r="D8" s="9" t="s">
        <v>218</v>
      </c>
      <c r="E8" s="158" t="s">
        <v>733</v>
      </c>
    </row>
    <row r="9" spans="1:5" ht="29" x14ac:dyDescent="0.35">
      <c r="A9" s="154">
        <v>7</v>
      </c>
      <c r="B9" s="34" t="s">
        <v>220</v>
      </c>
      <c r="C9" s="9" t="s">
        <v>28</v>
      </c>
      <c r="D9" s="9" t="s">
        <v>221</v>
      </c>
      <c r="E9" s="158" t="s">
        <v>696</v>
      </c>
    </row>
    <row r="10" spans="1:5" ht="29" x14ac:dyDescent="0.35">
      <c r="A10" s="154">
        <v>8</v>
      </c>
      <c r="B10" s="34" t="s">
        <v>222</v>
      </c>
      <c r="C10" s="9" t="s">
        <v>223</v>
      </c>
      <c r="D10" s="9" t="s">
        <v>224</v>
      </c>
      <c r="E10" s="158" t="s">
        <v>696</v>
      </c>
    </row>
    <row r="11" spans="1:5" ht="72.5" x14ac:dyDescent="0.35">
      <c r="A11" s="154">
        <v>9</v>
      </c>
      <c r="B11" s="34" t="s">
        <v>225</v>
      </c>
      <c r="C11" s="9" t="s">
        <v>28</v>
      </c>
      <c r="D11" s="22" t="s">
        <v>226</v>
      </c>
      <c r="E11" s="158" t="s">
        <v>734</v>
      </c>
    </row>
    <row r="12" spans="1:5" s="35" customFormat="1" ht="72.5" x14ac:dyDescent="0.35">
      <c r="A12" s="154">
        <v>10</v>
      </c>
      <c r="B12" s="34" t="s">
        <v>227</v>
      </c>
      <c r="C12" s="33" t="s">
        <v>28</v>
      </c>
      <c r="D12" s="33" t="s">
        <v>228</v>
      </c>
      <c r="E12" s="158" t="s">
        <v>735</v>
      </c>
    </row>
    <row r="13" spans="1:5" ht="72.5" x14ac:dyDescent="0.35">
      <c r="A13" s="154">
        <v>11</v>
      </c>
      <c r="B13" s="34" t="s">
        <v>229</v>
      </c>
      <c r="C13" s="9" t="s">
        <v>28</v>
      </c>
      <c r="D13" s="9" t="s">
        <v>230</v>
      </c>
      <c r="E13" s="158" t="s">
        <v>736</v>
      </c>
    </row>
    <row r="14" spans="1:5" ht="43.5" x14ac:dyDescent="0.35">
      <c r="A14" s="146">
        <v>12</v>
      </c>
      <c r="B14" s="34" t="s">
        <v>231</v>
      </c>
      <c r="C14" s="9" t="s">
        <v>28</v>
      </c>
      <c r="D14" s="9" t="s">
        <v>232</v>
      </c>
      <c r="E14" s="158" t="s">
        <v>696</v>
      </c>
    </row>
    <row r="15" spans="1:5" x14ac:dyDescent="0.35">
      <c r="A15" s="154">
        <v>13</v>
      </c>
      <c r="B15" s="36" t="s">
        <v>233</v>
      </c>
      <c r="C15" s="9" t="s">
        <v>124</v>
      </c>
      <c r="D15" s="9" t="s">
        <v>234</v>
      </c>
      <c r="E15" s="159" t="s">
        <v>738</v>
      </c>
    </row>
    <row r="16" spans="1:5" ht="336.75" customHeight="1" x14ac:dyDescent="0.35">
      <c r="A16" s="154">
        <v>14</v>
      </c>
      <c r="B16" s="34" t="s">
        <v>235</v>
      </c>
      <c r="C16" s="9" t="s">
        <v>28</v>
      </c>
      <c r="D16" s="22" t="s">
        <v>236</v>
      </c>
      <c r="E16" s="158" t="s">
        <v>739</v>
      </c>
    </row>
    <row r="17" spans="1:6" ht="169.5" customHeight="1" x14ac:dyDescent="0.35">
      <c r="A17" s="154">
        <v>15</v>
      </c>
      <c r="B17" s="34" t="s">
        <v>237</v>
      </c>
      <c r="C17" s="9" t="s">
        <v>28</v>
      </c>
      <c r="D17" s="9" t="s">
        <v>238</v>
      </c>
      <c r="E17" s="158" t="s">
        <v>736</v>
      </c>
    </row>
    <row r="18" spans="1:6" s="28" customFormat="1" x14ac:dyDescent="0.35">
      <c r="A18" s="154"/>
      <c r="B18" s="31" t="s">
        <v>239</v>
      </c>
      <c r="C18" s="31"/>
      <c r="D18" s="31"/>
      <c r="E18" s="157"/>
    </row>
    <row r="19" spans="1:6" ht="58" x14ac:dyDescent="0.35">
      <c r="A19" s="154">
        <v>17</v>
      </c>
      <c r="B19" s="36" t="s">
        <v>240</v>
      </c>
      <c r="C19" s="9" t="s">
        <v>28</v>
      </c>
      <c r="D19" s="9" t="s">
        <v>241</v>
      </c>
      <c r="E19" s="158" t="s">
        <v>720</v>
      </c>
    </row>
    <row r="20" spans="1:6" ht="43.5" x14ac:dyDescent="0.35">
      <c r="A20" s="154">
        <v>18</v>
      </c>
      <c r="B20" s="34" t="s">
        <v>243</v>
      </c>
      <c r="C20" s="9" t="s">
        <v>28</v>
      </c>
      <c r="D20" s="9" t="s">
        <v>244</v>
      </c>
      <c r="E20" s="158" t="s">
        <v>741</v>
      </c>
    </row>
    <row r="21" spans="1:6" ht="29" x14ac:dyDescent="0.35">
      <c r="A21" s="154">
        <v>19</v>
      </c>
      <c r="B21" s="36" t="s">
        <v>245</v>
      </c>
      <c r="C21" s="9" t="s">
        <v>28</v>
      </c>
      <c r="D21" s="9" t="s">
        <v>246</v>
      </c>
      <c r="E21" s="158" t="s">
        <v>722</v>
      </c>
    </row>
    <row r="22" spans="1:6" ht="116" x14ac:dyDescent="0.35">
      <c r="A22" s="154">
        <v>20</v>
      </c>
      <c r="B22" s="34" t="s">
        <v>247</v>
      </c>
      <c r="C22" s="9" t="s">
        <v>28</v>
      </c>
      <c r="D22" s="9" t="s">
        <v>248</v>
      </c>
      <c r="E22" s="158" t="s">
        <v>742</v>
      </c>
    </row>
    <row r="23" spans="1:6" ht="135" customHeight="1" x14ac:dyDescent="0.35">
      <c r="A23" s="154">
        <v>21</v>
      </c>
      <c r="B23" s="34" t="s">
        <v>249</v>
      </c>
      <c r="C23" s="9" t="s">
        <v>28</v>
      </c>
      <c r="D23" s="9" t="s">
        <v>250</v>
      </c>
      <c r="E23" s="158" t="s">
        <v>743</v>
      </c>
    </row>
    <row r="24" spans="1:6" ht="88.5" customHeight="1" x14ac:dyDescent="0.35">
      <c r="A24" s="154">
        <v>22</v>
      </c>
      <c r="B24" s="34" t="s">
        <v>252</v>
      </c>
      <c r="C24" s="9" t="s">
        <v>223</v>
      </c>
      <c r="D24" s="9" t="s">
        <v>253</v>
      </c>
      <c r="E24" s="158" t="s">
        <v>744</v>
      </c>
    </row>
    <row r="25" spans="1:6" ht="92.25" customHeight="1" x14ac:dyDescent="0.35">
      <c r="A25" s="154">
        <v>23</v>
      </c>
      <c r="B25" s="34" t="s">
        <v>254</v>
      </c>
      <c r="C25" s="9" t="s">
        <v>21</v>
      </c>
      <c r="D25" s="9" t="s">
        <v>255</v>
      </c>
      <c r="E25" s="158" t="s">
        <v>696</v>
      </c>
    </row>
    <row r="26" spans="1:6" ht="29" x14ac:dyDescent="0.35">
      <c r="A26" s="154">
        <v>24</v>
      </c>
      <c r="B26" s="34" t="s">
        <v>256</v>
      </c>
      <c r="C26" s="9" t="s">
        <v>28</v>
      </c>
      <c r="D26" s="9" t="s">
        <v>257</v>
      </c>
      <c r="E26" s="158" t="s">
        <v>696</v>
      </c>
    </row>
    <row r="27" spans="1:6" ht="101.5" x14ac:dyDescent="0.35">
      <c r="A27" s="154">
        <v>25</v>
      </c>
      <c r="B27" s="34" t="s">
        <v>258</v>
      </c>
      <c r="C27" s="9" t="s">
        <v>21</v>
      </c>
      <c r="D27" s="9" t="s">
        <v>259</v>
      </c>
      <c r="E27" s="158" t="s">
        <v>696</v>
      </c>
    </row>
    <row r="28" spans="1:6" ht="58" x14ac:dyDescent="0.35">
      <c r="A28" s="154">
        <v>26</v>
      </c>
      <c r="B28" s="156" t="s">
        <v>312</v>
      </c>
      <c r="C28" s="9" t="s">
        <v>28</v>
      </c>
      <c r="D28" s="9" t="s">
        <v>261</v>
      </c>
      <c r="E28" s="159" t="s">
        <v>745</v>
      </c>
      <c r="F28" s="145" t="s">
        <v>262</v>
      </c>
    </row>
    <row r="29" spans="1:6" ht="159.5" x14ac:dyDescent="0.35">
      <c r="A29" s="154">
        <v>27</v>
      </c>
      <c r="B29" s="34" t="s">
        <v>264</v>
      </c>
      <c r="C29" s="9" t="s">
        <v>21</v>
      </c>
      <c r="D29" s="9" t="s">
        <v>265</v>
      </c>
      <c r="E29" s="158" t="s">
        <v>696</v>
      </c>
    </row>
    <row r="30" spans="1:6" ht="58" x14ac:dyDescent="0.35">
      <c r="A30" s="154">
        <v>28</v>
      </c>
      <c r="B30" s="34" t="s">
        <v>313</v>
      </c>
      <c r="C30" s="9" t="s">
        <v>206</v>
      </c>
      <c r="D30" s="9" t="s">
        <v>267</v>
      </c>
      <c r="E30" s="158" t="s">
        <v>746</v>
      </c>
    </row>
    <row r="31" spans="1:6" ht="58" x14ac:dyDescent="0.35">
      <c r="A31" s="154">
        <v>29</v>
      </c>
      <c r="B31" s="34" t="s">
        <v>269</v>
      </c>
      <c r="C31" s="9" t="s">
        <v>270</v>
      </c>
      <c r="D31" s="9" t="s">
        <v>271</v>
      </c>
      <c r="E31" s="158" t="s">
        <v>747</v>
      </c>
    </row>
    <row r="32" spans="1:6" ht="48.75" customHeight="1" x14ac:dyDescent="0.35">
      <c r="A32" s="154">
        <v>30</v>
      </c>
      <c r="B32" s="34" t="s">
        <v>272</v>
      </c>
      <c r="C32" s="9" t="s">
        <v>28</v>
      </c>
      <c r="D32" s="9" t="s">
        <v>273</v>
      </c>
      <c r="E32" s="158" t="s">
        <v>819</v>
      </c>
    </row>
    <row r="33" spans="1:6" ht="45.75" customHeight="1" x14ac:dyDescent="0.35">
      <c r="A33" s="154">
        <v>31</v>
      </c>
      <c r="B33" s="156" t="s">
        <v>314</v>
      </c>
      <c r="C33" s="9" t="s">
        <v>223</v>
      </c>
      <c r="D33" s="9" t="s">
        <v>275</v>
      </c>
      <c r="E33" s="159" t="s">
        <v>738</v>
      </c>
    </row>
    <row r="34" spans="1:6" ht="95.25" customHeight="1" x14ac:dyDescent="0.35">
      <c r="A34" s="154">
        <v>32</v>
      </c>
      <c r="B34" s="34" t="s">
        <v>276</v>
      </c>
      <c r="C34" s="9" t="s">
        <v>28</v>
      </c>
      <c r="D34" s="9" t="s">
        <v>277</v>
      </c>
      <c r="E34" s="158" t="s">
        <v>750</v>
      </c>
    </row>
    <row r="35" spans="1:6" ht="58" x14ac:dyDescent="0.35">
      <c r="A35" s="154">
        <v>33</v>
      </c>
      <c r="B35" s="34" t="s">
        <v>315</v>
      </c>
      <c r="C35" s="9" t="s">
        <v>21</v>
      </c>
      <c r="D35" s="9" t="s">
        <v>280</v>
      </c>
      <c r="E35" s="158" t="s">
        <v>722</v>
      </c>
      <c r="F35" s="22" t="s">
        <v>281</v>
      </c>
    </row>
    <row r="36" spans="1:6" ht="87" x14ac:dyDescent="0.35">
      <c r="A36" s="154">
        <v>34</v>
      </c>
      <c r="B36" s="34" t="s">
        <v>282</v>
      </c>
      <c r="C36" s="9" t="s">
        <v>270</v>
      </c>
      <c r="D36" s="9" t="s">
        <v>283</v>
      </c>
      <c r="E36" s="158" t="s">
        <v>751</v>
      </c>
    </row>
    <row r="37" spans="1:6" s="28" customFormat="1" x14ac:dyDescent="0.35">
      <c r="A37" s="154"/>
      <c r="B37" s="31" t="s">
        <v>284</v>
      </c>
      <c r="C37" s="31"/>
      <c r="D37" s="31"/>
      <c r="E37" s="157"/>
    </row>
    <row r="38" spans="1:6" s="35" customFormat="1" ht="118.5" customHeight="1" x14ac:dyDescent="0.35">
      <c r="A38" s="154">
        <v>36</v>
      </c>
      <c r="B38" s="34" t="s">
        <v>285</v>
      </c>
      <c r="C38" s="33" t="s">
        <v>28</v>
      </c>
      <c r="D38" s="33" t="s">
        <v>286</v>
      </c>
      <c r="E38" s="160" t="s">
        <v>696</v>
      </c>
      <c r="F38" s="22" t="s">
        <v>287</v>
      </c>
    </row>
    <row r="39" spans="1:6" ht="43.5" x14ac:dyDescent="0.35">
      <c r="A39" s="154">
        <v>37</v>
      </c>
      <c r="B39" s="34" t="s">
        <v>316</v>
      </c>
      <c r="C39" s="9" t="s">
        <v>223</v>
      </c>
      <c r="D39" s="9" t="s">
        <v>289</v>
      </c>
      <c r="E39" s="158" t="s">
        <v>752</v>
      </c>
    </row>
    <row r="40" spans="1:6" ht="43.5" x14ac:dyDescent="0.35">
      <c r="A40" s="154">
        <v>38</v>
      </c>
      <c r="B40" s="36" t="s">
        <v>290</v>
      </c>
      <c r="C40" s="9" t="s">
        <v>28</v>
      </c>
      <c r="D40" s="9" t="s">
        <v>291</v>
      </c>
      <c r="E40" s="160" t="s">
        <v>696</v>
      </c>
    </row>
    <row r="41" spans="1:6" ht="58" x14ac:dyDescent="0.35">
      <c r="A41" s="154">
        <v>39</v>
      </c>
      <c r="B41" s="45" t="s">
        <v>317</v>
      </c>
      <c r="C41" s="9" t="s">
        <v>293</v>
      </c>
      <c r="D41" s="33" t="s">
        <v>294</v>
      </c>
      <c r="E41" s="158" t="s">
        <v>753</v>
      </c>
    </row>
    <row r="42" spans="1:6" ht="43.5" x14ac:dyDescent="0.35">
      <c r="A42" s="154">
        <v>40</v>
      </c>
      <c r="B42" s="34" t="s">
        <v>296</v>
      </c>
      <c r="C42" s="9" t="s">
        <v>749</v>
      </c>
      <c r="D42" s="9" t="s">
        <v>297</v>
      </c>
      <c r="E42" s="161" t="s">
        <v>748</v>
      </c>
    </row>
    <row r="43" spans="1:6" ht="43.5" x14ac:dyDescent="0.35">
      <c r="A43" s="154">
        <v>41</v>
      </c>
      <c r="B43" s="156" t="s">
        <v>318</v>
      </c>
      <c r="C43" s="9" t="s">
        <v>749</v>
      </c>
      <c r="D43" s="9" t="s">
        <v>299</v>
      </c>
      <c r="E43" s="158" t="s">
        <v>748</v>
      </c>
    </row>
    <row r="44" spans="1:6" ht="58" x14ac:dyDescent="0.35">
      <c r="A44" s="154">
        <v>42</v>
      </c>
      <c r="B44" s="34" t="s">
        <v>301</v>
      </c>
      <c r="C44" s="9" t="s">
        <v>270</v>
      </c>
      <c r="D44" s="9" t="s">
        <v>302</v>
      </c>
      <c r="E44" s="158" t="s">
        <v>750</v>
      </c>
    </row>
    <row r="45" spans="1:6" ht="29" x14ac:dyDescent="0.35">
      <c r="A45" s="154">
        <v>43</v>
      </c>
      <c r="B45" s="156" t="s">
        <v>319</v>
      </c>
      <c r="C45" s="9" t="s">
        <v>749</v>
      </c>
      <c r="D45" s="9" t="s">
        <v>20</v>
      </c>
      <c r="E45" s="158" t="s">
        <v>738</v>
      </c>
    </row>
    <row r="46" spans="1:6" ht="58" x14ac:dyDescent="0.35">
      <c r="A46" s="154">
        <v>44</v>
      </c>
      <c r="B46" s="34" t="s">
        <v>305</v>
      </c>
      <c r="C46" s="9" t="s">
        <v>21</v>
      </c>
      <c r="D46" s="9" t="s">
        <v>306</v>
      </c>
      <c r="E46" s="158" t="s">
        <v>696</v>
      </c>
    </row>
    <row r="47" spans="1:6" x14ac:dyDescent="0.35">
      <c r="B47" s="9"/>
      <c r="C47" s="9"/>
      <c r="D47" s="9"/>
    </row>
    <row r="48" spans="1:6" x14ac:dyDescent="0.35">
      <c r="B48" s="9"/>
      <c r="C48" s="9"/>
      <c r="D48" s="9"/>
    </row>
    <row r="49" spans="2:4" x14ac:dyDescent="0.35">
      <c r="B49" s="32"/>
      <c r="C49" s="32"/>
      <c r="D49" s="32"/>
    </row>
    <row r="50" spans="2:4" x14ac:dyDescent="0.35">
      <c r="B50" s="32"/>
      <c r="C50" s="32"/>
      <c r="D50" s="32"/>
    </row>
  </sheetData>
  <autoFilter ref="B1:E46" xr:uid="{8F6DDC60-BD96-4444-ADEE-54DD1DB18C15}"/>
  <customSheetViews>
    <customSheetView guid="{D04F2BA1-EBDA-4A56-B12F-1DA04F8590FA}" scale="70" showAutoFilter="1">
      <selection activeCell="B12" sqref="B12"/>
      <pageMargins left="0.7" right="0.7" top="0.75" bottom="0.75" header="0.3" footer="0.3"/>
      <pageSetup orientation="portrait" horizontalDpi="1200" verticalDpi="1200" r:id="rId1"/>
      <autoFilter ref="B1:E46" xr:uid="{8F6DDC60-BD96-4444-ADEE-54DD1DB18C15}"/>
    </customSheetView>
    <customSheetView guid="{A13B5E37-541D-4529-ACD8-CDE4445E511F}" scale="70" showAutoFilter="1">
      <selection activeCell="B12" sqref="B12"/>
      <pageMargins left="0.7" right="0.7" top="0.75" bottom="0.75" header="0.3" footer="0.3"/>
      <pageSetup orientation="portrait" horizontalDpi="1200" verticalDpi="1200" r:id="rId2"/>
      <autoFilter ref="B1:E46" xr:uid="{00000000-0000-0000-0000-000000000000}"/>
    </customSheetView>
  </customSheetViews>
  <pageMargins left="0.7" right="0.7" top="0.75" bottom="0.75" header="0.3" footer="0.3"/>
  <pageSetup orientation="portrait" horizontalDpi="1200"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A0384-B08D-4236-A639-BD4697D91C09}">
  <sheetPr>
    <tabColor rgb="FFFFFF00"/>
  </sheetPr>
  <dimension ref="A1:E50"/>
  <sheetViews>
    <sheetView topLeftCell="A5" workbookViewId="0">
      <selection activeCell="A13" sqref="A13"/>
    </sheetView>
  </sheetViews>
  <sheetFormatPr defaultColWidth="8.81640625" defaultRowHeight="14.5" x14ac:dyDescent="0.35"/>
  <cols>
    <col min="1" max="1" width="103.453125" style="8" customWidth="1"/>
    <col min="2" max="2" width="18.453125" style="8" customWidth="1"/>
    <col min="3" max="3" width="78.81640625" style="8" customWidth="1"/>
    <col min="4" max="4" width="55.453125" style="9" customWidth="1"/>
  </cols>
  <sheetData>
    <row r="1" spans="1:4" ht="53.25" customHeight="1" x14ac:dyDescent="0.35">
      <c r="A1" s="29" t="s">
        <v>201</v>
      </c>
      <c r="B1" s="30" t="s">
        <v>12</v>
      </c>
      <c r="C1" s="30" t="s">
        <v>202</v>
      </c>
      <c r="D1" s="47" t="s">
        <v>203</v>
      </c>
    </row>
    <row r="2" spans="1:4" s="28" customFormat="1" x14ac:dyDescent="0.35">
      <c r="A2" s="31" t="s">
        <v>204</v>
      </c>
      <c r="B2" s="31"/>
      <c r="C2" s="31"/>
      <c r="D2" s="27"/>
    </row>
    <row r="3" spans="1:4" s="57" customFormat="1" ht="74.25" customHeight="1" x14ac:dyDescent="0.35">
      <c r="A3" s="58" t="s">
        <v>205</v>
      </c>
      <c r="B3" s="56" t="s">
        <v>206</v>
      </c>
      <c r="C3" s="59" t="s">
        <v>207</v>
      </c>
      <c r="D3" s="59"/>
    </row>
    <row r="4" spans="1:4" s="57" customFormat="1" ht="80.25" customHeight="1" x14ac:dyDescent="0.35">
      <c r="A4" s="58" t="s">
        <v>208</v>
      </c>
      <c r="B4" s="56" t="s">
        <v>206</v>
      </c>
      <c r="C4" s="56" t="s">
        <v>209</v>
      </c>
      <c r="D4" s="59"/>
    </row>
    <row r="5" spans="1:4" ht="58" x14ac:dyDescent="0.35">
      <c r="A5" s="34" t="s">
        <v>210</v>
      </c>
      <c r="B5" s="9" t="s">
        <v>28</v>
      </c>
      <c r="C5" s="22" t="s">
        <v>211</v>
      </c>
      <c r="D5" s="22"/>
    </row>
    <row r="6" spans="1:4" s="57" customFormat="1" ht="62.25" customHeight="1" x14ac:dyDescent="0.35">
      <c r="A6" s="58" t="s">
        <v>212</v>
      </c>
      <c r="B6" s="56" t="s">
        <v>28</v>
      </c>
      <c r="C6" s="56" t="s">
        <v>213</v>
      </c>
      <c r="D6" s="56"/>
    </row>
    <row r="7" spans="1:4" s="57" customFormat="1" ht="102.75" customHeight="1" x14ac:dyDescent="0.35">
      <c r="A7" s="58" t="s">
        <v>214</v>
      </c>
      <c r="B7" s="56" t="s">
        <v>28</v>
      </c>
      <c r="C7" s="56" t="s">
        <v>215</v>
      </c>
      <c r="D7" s="62" t="s">
        <v>216</v>
      </c>
    </row>
    <row r="8" spans="1:4" s="57" customFormat="1" ht="101.5" x14ac:dyDescent="0.35">
      <c r="A8" s="58" t="s">
        <v>217</v>
      </c>
      <c r="B8" s="56" t="s">
        <v>28</v>
      </c>
      <c r="C8" s="56" t="s">
        <v>218</v>
      </c>
      <c r="D8" s="78" t="s">
        <v>219</v>
      </c>
    </row>
    <row r="9" spans="1:4" ht="29" x14ac:dyDescent="0.35">
      <c r="A9" s="34" t="s">
        <v>220</v>
      </c>
      <c r="B9" s="9" t="s">
        <v>28</v>
      </c>
      <c r="C9" s="9" t="s">
        <v>221</v>
      </c>
      <c r="D9" s="10"/>
    </row>
    <row r="10" spans="1:4" ht="29" x14ac:dyDescent="0.35">
      <c r="A10" s="34" t="s">
        <v>222</v>
      </c>
      <c r="B10" s="9" t="s">
        <v>223</v>
      </c>
      <c r="C10" s="9" t="s">
        <v>224</v>
      </c>
      <c r="D10" s="33"/>
    </row>
    <row r="11" spans="1:4" ht="72.5" x14ac:dyDescent="0.35">
      <c r="A11" s="34" t="s">
        <v>225</v>
      </c>
      <c r="B11" s="9" t="s">
        <v>28</v>
      </c>
      <c r="C11" s="22" t="s">
        <v>226</v>
      </c>
      <c r="D11" s="22"/>
    </row>
    <row r="12" spans="1:4" s="35" customFormat="1" ht="72.5" x14ac:dyDescent="0.35">
      <c r="A12" s="34" t="s">
        <v>227</v>
      </c>
      <c r="B12" s="33" t="s">
        <v>28</v>
      </c>
      <c r="C12" s="33" t="s">
        <v>228</v>
      </c>
      <c r="D12" s="34"/>
    </row>
    <row r="13" spans="1:4" ht="72.5" x14ac:dyDescent="0.35">
      <c r="A13" s="34" t="s">
        <v>229</v>
      </c>
      <c r="B13" s="9" t="s">
        <v>28</v>
      </c>
      <c r="C13" s="9" t="s">
        <v>230</v>
      </c>
    </row>
    <row r="14" spans="1:4" ht="43.5" x14ac:dyDescent="0.35">
      <c r="A14" s="34" t="s">
        <v>231</v>
      </c>
      <c r="B14" s="9" t="s">
        <v>28</v>
      </c>
      <c r="C14" s="9" t="s">
        <v>232</v>
      </c>
      <c r="D14" s="10"/>
    </row>
    <row r="15" spans="1:4" s="57" customFormat="1" hidden="1" x14ac:dyDescent="0.35">
      <c r="A15" s="60" t="s">
        <v>233</v>
      </c>
      <c r="B15" s="56" t="s">
        <v>124</v>
      </c>
      <c r="C15" s="56" t="s">
        <v>234</v>
      </c>
      <c r="D15" s="61"/>
    </row>
    <row r="16" spans="1:4" ht="336.75" customHeight="1" x14ac:dyDescent="0.35">
      <c r="A16" s="34" t="s">
        <v>235</v>
      </c>
      <c r="B16" s="9" t="s">
        <v>28</v>
      </c>
      <c r="C16" s="22" t="s">
        <v>236</v>
      </c>
      <c r="D16" s="22"/>
    </row>
    <row r="17" spans="1:5" ht="169.5" customHeight="1" x14ac:dyDescent="0.35">
      <c r="A17" s="34" t="s">
        <v>237</v>
      </c>
      <c r="B17" s="9" t="s">
        <v>28</v>
      </c>
      <c r="C17" s="9" t="s">
        <v>238</v>
      </c>
    </row>
    <row r="18" spans="1:5" s="28" customFormat="1" x14ac:dyDescent="0.35">
      <c r="A18" s="31" t="s">
        <v>239</v>
      </c>
      <c r="B18" s="31"/>
      <c r="C18" s="31"/>
      <c r="D18" s="27"/>
    </row>
    <row r="19" spans="1:5" s="57" customFormat="1" ht="58" hidden="1" x14ac:dyDescent="0.35">
      <c r="A19" s="60" t="s">
        <v>240</v>
      </c>
      <c r="B19" s="56" t="s">
        <v>28</v>
      </c>
      <c r="C19" s="56" t="s">
        <v>241</v>
      </c>
      <c r="D19" s="78" t="s">
        <v>242</v>
      </c>
    </row>
    <row r="20" spans="1:5" ht="43.5" x14ac:dyDescent="0.35">
      <c r="A20" s="34" t="s">
        <v>243</v>
      </c>
      <c r="B20" s="9" t="s">
        <v>28</v>
      </c>
      <c r="C20" s="9" t="s">
        <v>244</v>
      </c>
      <c r="D20" s="10"/>
    </row>
    <row r="21" spans="1:5" x14ac:dyDescent="0.35">
      <c r="A21" s="36" t="s">
        <v>245</v>
      </c>
      <c r="B21" s="9" t="s">
        <v>28</v>
      </c>
      <c r="C21" s="9" t="s">
        <v>246</v>
      </c>
      <c r="D21" s="10"/>
    </row>
    <row r="22" spans="1:5" ht="116" x14ac:dyDescent="0.35">
      <c r="A22" s="34" t="s">
        <v>247</v>
      </c>
      <c r="B22" s="9" t="s">
        <v>28</v>
      </c>
      <c r="C22" s="9" t="s">
        <v>248</v>
      </c>
      <c r="D22" s="10"/>
    </row>
    <row r="23" spans="1:5" ht="135" customHeight="1" x14ac:dyDescent="0.35">
      <c r="A23" s="34" t="s">
        <v>249</v>
      </c>
      <c r="B23" s="9" t="s">
        <v>28</v>
      </c>
      <c r="C23" s="9" t="s">
        <v>250</v>
      </c>
      <c r="D23" s="33" t="s">
        <v>251</v>
      </c>
    </row>
    <row r="24" spans="1:5" ht="88.5" customHeight="1" x14ac:dyDescent="0.35">
      <c r="A24" s="34" t="s">
        <v>252</v>
      </c>
      <c r="B24" s="9" t="s">
        <v>223</v>
      </c>
      <c r="C24" s="9" t="s">
        <v>253</v>
      </c>
      <c r="D24" s="10"/>
    </row>
    <row r="25" spans="1:5" ht="92.25" customHeight="1" x14ac:dyDescent="0.35">
      <c r="A25" s="34" t="s">
        <v>254</v>
      </c>
      <c r="B25" s="9" t="s">
        <v>21</v>
      </c>
      <c r="C25" s="9" t="s">
        <v>255</v>
      </c>
    </row>
    <row r="26" spans="1:5" ht="29" x14ac:dyDescent="0.35">
      <c r="A26" s="34" t="s">
        <v>256</v>
      </c>
      <c r="B26" s="9" t="s">
        <v>28</v>
      </c>
      <c r="C26" s="9" t="s">
        <v>257</v>
      </c>
    </row>
    <row r="27" spans="1:5" ht="101.5" x14ac:dyDescent="0.35">
      <c r="A27" s="34" t="s">
        <v>258</v>
      </c>
      <c r="B27" s="9" t="s">
        <v>21</v>
      </c>
      <c r="C27" s="9" t="s">
        <v>259</v>
      </c>
    </row>
    <row r="28" spans="1:5" s="57" customFormat="1" ht="72.5" hidden="1" x14ac:dyDescent="0.35">
      <c r="A28" s="55" t="s">
        <v>260</v>
      </c>
      <c r="B28" s="56" t="s">
        <v>28</v>
      </c>
      <c r="C28" s="56" t="s">
        <v>261</v>
      </c>
      <c r="D28" s="58" t="s">
        <v>262</v>
      </c>
      <c r="E28" s="57" t="s">
        <v>263</v>
      </c>
    </row>
    <row r="29" spans="1:5" ht="159.5" x14ac:dyDescent="0.35">
      <c r="A29" s="34" t="s">
        <v>264</v>
      </c>
      <c r="B29" s="9" t="s">
        <v>21</v>
      </c>
      <c r="C29" s="9" t="s">
        <v>265</v>
      </c>
    </row>
    <row r="30" spans="1:5" s="57" customFormat="1" ht="58" x14ac:dyDescent="0.35">
      <c r="A30" s="58" t="s">
        <v>266</v>
      </c>
      <c r="B30" s="56" t="s">
        <v>28</v>
      </c>
      <c r="C30" s="56" t="s">
        <v>267</v>
      </c>
      <c r="D30" s="56" t="s">
        <v>268</v>
      </c>
    </row>
    <row r="31" spans="1:5" ht="58" x14ac:dyDescent="0.35">
      <c r="A31" s="34" t="s">
        <v>269</v>
      </c>
      <c r="B31" s="9" t="s">
        <v>270</v>
      </c>
      <c r="C31" s="9" t="s">
        <v>271</v>
      </c>
    </row>
    <row r="32" spans="1:5" ht="48.75" customHeight="1" x14ac:dyDescent="0.35">
      <c r="A32" s="34" t="s">
        <v>272</v>
      </c>
      <c r="B32" s="9" t="s">
        <v>28</v>
      </c>
      <c r="C32" s="9" t="s">
        <v>273</v>
      </c>
      <c r="D32" s="10"/>
    </row>
    <row r="33" spans="1:4" s="57" customFormat="1" ht="45.75" hidden="1" customHeight="1" x14ac:dyDescent="0.35">
      <c r="A33" s="55" t="s">
        <v>274</v>
      </c>
      <c r="B33" s="56" t="s">
        <v>223</v>
      </c>
      <c r="C33" s="56" t="s">
        <v>275</v>
      </c>
      <c r="D33" s="61"/>
    </row>
    <row r="34" spans="1:4" ht="95.25" customHeight="1" x14ac:dyDescent="0.35">
      <c r="A34" s="34" t="s">
        <v>276</v>
      </c>
      <c r="B34" s="9" t="s">
        <v>28</v>
      </c>
      <c r="C34" s="9" t="s">
        <v>277</v>
      </c>
      <c r="D34" s="9" t="s">
        <v>278</v>
      </c>
    </row>
    <row r="35" spans="1:4" s="57" customFormat="1" ht="72.5" hidden="1" x14ac:dyDescent="0.35">
      <c r="A35" s="58" t="s">
        <v>279</v>
      </c>
      <c r="B35" s="56" t="s">
        <v>21</v>
      </c>
      <c r="C35" s="56" t="s">
        <v>280</v>
      </c>
      <c r="D35" s="62" t="s">
        <v>281</v>
      </c>
    </row>
    <row r="36" spans="1:4" ht="87" x14ac:dyDescent="0.35">
      <c r="A36" s="34" t="s">
        <v>282</v>
      </c>
      <c r="B36" s="9" t="s">
        <v>270</v>
      </c>
      <c r="C36" s="9" t="s">
        <v>283</v>
      </c>
    </row>
    <row r="37" spans="1:4" s="28" customFormat="1" x14ac:dyDescent="0.35">
      <c r="A37" s="31" t="s">
        <v>284</v>
      </c>
      <c r="B37" s="31"/>
      <c r="C37" s="31"/>
      <c r="D37" s="27"/>
    </row>
    <row r="38" spans="1:4" s="35" customFormat="1" ht="118.5" customHeight="1" x14ac:dyDescent="0.35">
      <c r="A38" s="34" t="s">
        <v>285</v>
      </c>
      <c r="B38" s="33" t="s">
        <v>28</v>
      </c>
      <c r="C38" s="33" t="s">
        <v>286</v>
      </c>
      <c r="D38" s="33" t="s">
        <v>287</v>
      </c>
    </row>
    <row r="39" spans="1:4" s="57" customFormat="1" ht="43.5" hidden="1" x14ac:dyDescent="0.35">
      <c r="A39" s="58" t="s">
        <v>288</v>
      </c>
      <c r="B39" s="56" t="s">
        <v>223</v>
      </c>
      <c r="C39" s="56" t="s">
        <v>289</v>
      </c>
      <c r="D39" s="56"/>
    </row>
    <row r="40" spans="1:4" ht="43.5" x14ac:dyDescent="0.35">
      <c r="A40" s="36" t="s">
        <v>290</v>
      </c>
      <c r="B40" s="9" t="s">
        <v>28</v>
      </c>
      <c r="C40" s="9" t="s">
        <v>291</v>
      </c>
    </row>
    <row r="41" spans="1:4" s="57" customFormat="1" ht="58" hidden="1" x14ac:dyDescent="0.35">
      <c r="A41" s="63" t="s">
        <v>292</v>
      </c>
      <c r="B41" s="56" t="s">
        <v>293</v>
      </c>
      <c r="C41" s="62" t="s">
        <v>294</v>
      </c>
      <c r="D41" s="62" t="s">
        <v>295</v>
      </c>
    </row>
    <row r="42" spans="1:4" ht="43.5" x14ac:dyDescent="0.35">
      <c r="A42" s="34" t="s">
        <v>296</v>
      </c>
      <c r="B42" s="9" t="s">
        <v>21</v>
      </c>
      <c r="C42" s="9" t="s">
        <v>297</v>
      </c>
    </row>
    <row r="43" spans="1:4" s="57" customFormat="1" ht="43.5" hidden="1" x14ac:dyDescent="0.35">
      <c r="A43" s="55" t="s">
        <v>298</v>
      </c>
      <c r="B43" s="56" t="s">
        <v>21</v>
      </c>
      <c r="C43" s="56" t="s">
        <v>299</v>
      </c>
      <c r="D43" s="56" t="s">
        <v>300</v>
      </c>
    </row>
    <row r="44" spans="1:4" ht="58" x14ac:dyDescent="0.35">
      <c r="A44" s="34" t="s">
        <v>301</v>
      </c>
      <c r="B44" s="9" t="s">
        <v>270</v>
      </c>
      <c r="C44" s="9" t="s">
        <v>302</v>
      </c>
    </row>
    <row r="45" spans="1:4" s="57" customFormat="1" ht="29" hidden="1" x14ac:dyDescent="0.35">
      <c r="A45" s="55" t="s">
        <v>303</v>
      </c>
      <c r="B45" s="56" t="s">
        <v>304</v>
      </c>
      <c r="C45" s="56" t="s">
        <v>20</v>
      </c>
      <c r="D45" s="56"/>
    </row>
    <row r="46" spans="1:4" ht="58" x14ac:dyDescent="0.35">
      <c r="A46" s="34" t="s">
        <v>305</v>
      </c>
      <c r="B46" s="9" t="s">
        <v>21</v>
      </c>
      <c r="C46" s="9" t="s">
        <v>306</v>
      </c>
    </row>
    <row r="47" spans="1:4" x14ac:dyDescent="0.35">
      <c r="A47" s="9"/>
      <c r="B47" s="9"/>
      <c r="C47" s="9"/>
    </row>
    <row r="48" spans="1:4" x14ac:dyDescent="0.35">
      <c r="A48" s="9"/>
      <c r="B48" s="9"/>
      <c r="C48" s="9"/>
    </row>
    <row r="49" spans="1:3" x14ac:dyDescent="0.35">
      <c r="A49" s="32"/>
      <c r="B49" s="32"/>
      <c r="C49" s="32"/>
    </row>
    <row r="50" spans="1:3" x14ac:dyDescent="0.35">
      <c r="A50" s="32"/>
      <c r="B50" s="32"/>
      <c r="C50" s="32"/>
    </row>
  </sheetData>
  <customSheetViews>
    <customSheetView guid="{D04F2BA1-EBDA-4A56-B12F-1DA04F8590FA}" hiddenRows="1" state="hidden" topLeftCell="A5">
      <selection activeCell="A13" sqref="A13"/>
      <pageMargins left="0.7" right="0.7" top="0.75" bottom="0.75" header="0.3" footer="0.3"/>
      <pageSetup orientation="portrait" horizontalDpi="1200" verticalDpi="1200"/>
    </customSheetView>
    <customSheetView guid="{A13B5E37-541D-4529-ACD8-CDE4445E511F}" hiddenRows="1" state="hidden" topLeftCell="A5">
      <selection activeCell="A13" sqref="A13"/>
      <pageMargins left="0.7" right="0.7" top="0.75" bottom="0.75" header="0.3" footer="0.3"/>
      <pageSetup orientation="portrait" horizontalDpi="1200" verticalDpi="1200"/>
    </customSheetView>
  </customSheetViews>
  <pageMargins left="0.7" right="0.7" top="0.75" bottom="0.75" header="0.3" footer="0.3"/>
  <pageSetup orientation="portrait" horizontalDpi="1200" verticalDpi="12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F87BD-2CD7-4D83-878A-4018C3283BC0}">
  <sheetPr>
    <tabColor rgb="FF00FF00"/>
  </sheetPr>
  <dimension ref="A1:AD50"/>
  <sheetViews>
    <sheetView tabSelected="1" zoomScale="70" zoomScaleNormal="70" workbookViewId="0">
      <pane xSplit="4" ySplit="4" topLeftCell="E7" activePane="bottomRight" state="frozen"/>
      <selection pane="topRight" activeCell="E1" sqref="E1"/>
      <selection pane="bottomLeft" activeCell="A5" sqref="A5"/>
      <selection pane="bottomRight" activeCell="A10" sqref="A10:F10"/>
    </sheetView>
  </sheetViews>
  <sheetFormatPr defaultColWidth="9.1796875" defaultRowHeight="14.5" x14ac:dyDescent="0.35"/>
  <cols>
    <col min="1" max="1" width="45.54296875" style="17" customWidth="1"/>
    <col min="2" max="2" width="23.1796875" style="17" customWidth="1"/>
    <col min="3" max="3" width="15.1796875" style="17" hidden="1" customWidth="1"/>
    <col min="4" max="4" width="48.26953125" style="26" customWidth="1"/>
    <col min="5" max="5" width="48" style="17" customWidth="1"/>
    <col min="6" max="6" width="73.7265625" style="83" bestFit="1" customWidth="1"/>
    <col min="7" max="7" width="13" style="26" hidden="1" customWidth="1"/>
    <col min="8" max="8" width="25.453125" style="90" customWidth="1"/>
    <col min="9" max="9" width="25.453125" style="26" customWidth="1"/>
    <col min="10" max="10" width="28.453125" style="26" customWidth="1"/>
    <col min="11" max="13" width="25.453125" style="26" customWidth="1"/>
    <col min="14" max="14" width="43.453125" style="89" bestFit="1" customWidth="1"/>
    <col min="15" max="15" width="13.453125" style="26" hidden="1" customWidth="1"/>
    <col min="16" max="16" width="99.54296875" style="17" hidden="1" customWidth="1"/>
    <col min="17" max="17" width="49.1796875" style="17" customWidth="1"/>
    <col min="18" max="18" width="28.26953125" style="17" customWidth="1"/>
    <col min="19" max="19" width="36.54296875" style="17" customWidth="1"/>
    <col min="20" max="21" width="22.453125" style="17" customWidth="1"/>
    <col min="22" max="22" width="30.7265625" style="17" customWidth="1"/>
    <col min="23" max="26" width="22.453125" style="17" customWidth="1"/>
    <col min="27" max="27" width="31.7265625" style="17" customWidth="1"/>
    <col min="28" max="28" width="14.81640625" style="17" bestFit="1" customWidth="1"/>
    <col min="29" max="16384" width="9.1796875" style="17"/>
  </cols>
  <sheetData>
    <row r="1" spans="1:28" ht="33" customHeight="1" x14ac:dyDescent="0.35">
      <c r="A1" s="133"/>
      <c r="B1" s="133"/>
      <c r="D1" s="204"/>
      <c r="E1" s="163"/>
      <c r="F1" s="195" t="s">
        <v>553</v>
      </c>
      <c r="G1" s="196"/>
      <c r="H1" s="196"/>
      <c r="I1" s="196"/>
      <c r="J1" s="196"/>
      <c r="K1" s="196"/>
      <c r="L1" s="196"/>
      <c r="M1" s="196"/>
      <c r="N1" s="196"/>
      <c r="O1" s="197"/>
      <c r="Q1" s="206" t="s">
        <v>552</v>
      </c>
      <c r="R1" s="207"/>
      <c r="S1" s="207"/>
      <c r="T1" s="207"/>
      <c r="U1" s="207"/>
      <c r="V1" s="207"/>
      <c r="W1" s="207"/>
      <c r="X1" s="207"/>
      <c r="Y1" s="207"/>
      <c r="Z1" s="207"/>
      <c r="AA1" s="208"/>
    </row>
    <row r="2" spans="1:28" ht="76.5" customHeight="1" x14ac:dyDescent="0.3">
      <c r="A2" s="133"/>
      <c r="B2" s="162"/>
      <c r="D2" s="204"/>
      <c r="E2" s="163"/>
      <c r="F2" s="198"/>
      <c r="G2" s="199"/>
      <c r="H2" s="199"/>
      <c r="I2" s="199"/>
      <c r="J2" s="199"/>
      <c r="K2" s="199"/>
      <c r="L2" s="199"/>
      <c r="M2" s="199"/>
      <c r="N2" s="199"/>
      <c r="O2" s="200"/>
      <c r="Q2" s="85" t="s">
        <v>620</v>
      </c>
      <c r="R2" s="86" t="s">
        <v>621</v>
      </c>
      <c r="S2" s="86" t="s">
        <v>622</v>
      </c>
      <c r="T2" s="85" t="s">
        <v>623</v>
      </c>
      <c r="U2" s="85" t="s">
        <v>624</v>
      </c>
      <c r="V2" s="85" t="s">
        <v>820</v>
      </c>
      <c r="W2" s="85" t="s">
        <v>625</v>
      </c>
      <c r="X2" s="85" t="s">
        <v>626</v>
      </c>
      <c r="Y2" s="87" t="s">
        <v>627</v>
      </c>
      <c r="Z2" s="87" t="s">
        <v>628</v>
      </c>
      <c r="AA2" s="87" t="s">
        <v>659</v>
      </c>
      <c r="AB2" s="98"/>
    </row>
    <row r="3" spans="1:28" ht="105" customHeight="1" x14ac:dyDescent="0.35">
      <c r="A3" s="133"/>
      <c r="B3" s="162"/>
      <c r="C3" s="98"/>
      <c r="D3" s="205"/>
      <c r="E3" s="163"/>
      <c r="F3" s="201"/>
      <c r="G3" s="202"/>
      <c r="H3" s="202"/>
      <c r="I3" s="202"/>
      <c r="J3" s="202"/>
      <c r="K3" s="202"/>
      <c r="L3" s="202"/>
      <c r="M3" s="202"/>
      <c r="N3" s="202"/>
      <c r="O3" s="203"/>
      <c r="P3" s="98"/>
      <c r="Q3" s="151" t="s">
        <v>644</v>
      </c>
      <c r="R3" s="150" t="s">
        <v>645</v>
      </c>
      <c r="S3" s="150" t="s">
        <v>646</v>
      </c>
      <c r="T3" s="151" t="s">
        <v>647</v>
      </c>
      <c r="U3" s="151" t="s">
        <v>648</v>
      </c>
      <c r="V3" s="151" t="s">
        <v>654</v>
      </c>
      <c r="W3" s="151" t="s">
        <v>655</v>
      </c>
      <c r="X3" s="151" t="s">
        <v>649</v>
      </c>
      <c r="Y3" s="149" t="s">
        <v>658</v>
      </c>
      <c r="Z3" s="149" t="s">
        <v>662</v>
      </c>
      <c r="AA3" s="149" t="s">
        <v>785</v>
      </c>
      <c r="AB3" s="98"/>
    </row>
    <row r="4" spans="1:28" ht="43.5" x14ac:dyDescent="0.35">
      <c r="A4" s="15" t="s">
        <v>667</v>
      </c>
      <c r="B4" s="64" t="s">
        <v>11</v>
      </c>
      <c r="C4" s="139" t="s">
        <v>320</v>
      </c>
      <c r="D4" s="140" t="s">
        <v>321</v>
      </c>
      <c r="E4" s="141" t="s">
        <v>322</v>
      </c>
      <c r="F4" s="142" t="s">
        <v>323</v>
      </c>
      <c r="G4" s="142" t="s">
        <v>324</v>
      </c>
      <c r="H4" s="143" t="s">
        <v>325</v>
      </c>
      <c r="I4" s="142" t="s">
        <v>326</v>
      </c>
      <c r="J4" s="142" t="s">
        <v>781</v>
      </c>
      <c r="K4" s="142" t="s">
        <v>6</v>
      </c>
      <c r="L4" s="142" t="s">
        <v>328</v>
      </c>
      <c r="M4" s="142" t="s">
        <v>329</v>
      </c>
      <c r="N4" s="144" t="s">
        <v>330</v>
      </c>
      <c r="O4" s="88" t="s">
        <v>331</v>
      </c>
      <c r="P4" s="15" t="s">
        <v>538</v>
      </c>
      <c r="Q4" s="91" t="s">
        <v>329</v>
      </c>
      <c r="R4" s="92" t="s">
        <v>544</v>
      </c>
      <c r="S4" s="92" t="s">
        <v>545</v>
      </c>
      <c r="T4" s="91" t="s">
        <v>325</v>
      </c>
      <c r="U4" s="91" t="s">
        <v>546</v>
      </c>
      <c r="V4" s="91" t="s">
        <v>547</v>
      </c>
      <c r="W4" s="91" t="s">
        <v>548</v>
      </c>
      <c r="X4" s="91" t="s">
        <v>549</v>
      </c>
      <c r="Y4" s="91" t="s">
        <v>550</v>
      </c>
      <c r="Z4" s="91" t="s">
        <v>551</v>
      </c>
      <c r="AA4" s="91" t="s">
        <v>685</v>
      </c>
      <c r="AB4" s="93" t="s">
        <v>643</v>
      </c>
    </row>
    <row r="5" spans="1:28" ht="159.5" x14ac:dyDescent="0.35">
      <c r="A5" s="17" t="s">
        <v>672</v>
      </c>
      <c r="B5" s="170" t="s">
        <v>523</v>
      </c>
      <c r="C5" s="98" t="s">
        <v>332</v>
      </c>
      <c r="D5" s="105" t="s">
        <v>606</v>
      </c>
      <c r="E5" s="106" t="s">
        <v>356</v>
      </c>
      <c r="F5" s="107" t="s">
        <v>543</v>
      </c>
      <c r="G5" s="106" t="s">
        <v>28</v>
      </c>
      <c r="H5" s="108">
        <v>2027</v>
      </c>
      <c r="I5" s="152" t="s">
        <v>796</v>
      </c>
      <c r="J5" s="106" t="s">
        <v>26</v>
      </c>
      <c r="K5" s="106" t="s">
        <v>680</v>
      </c>
      <c r="L5" s="106" t="s">
        <v>415</v>
      </c>
      <c r="M5" s="106" t="s">
        <v>341</v>
      </c>
      <c r="N5" s="109" t="s">
        <v>342</v>
      </c>
      <c r="O5" s="152" t="s">
        <v>384</v>
      </c>
      <c r="P5" s="98"/>
      <c r="Q5" s="94">
        <v>3</v>
      </c>
      <c r="R5" s="98">
        <f t="shared" ref="R5:R50" si="0">VALUE(IF(ISNUMBER(SEARCH("$$$$",K5)),"0",IF(ISNUMBER(SEARCH("$$$",K5)),"1", IF(ISNUMBER(SEARCH("$$",K5)),"2", IF(ISNUMBER(SEARCH("$",K5)),"3", "False")))))</f>
        <v>0</v>
      </c>
      <c r="S5" s="95">
        <v>1</v>
      </c>
      <c r="T5" s="95">
        <f t="shared" ref="T5:T34" si="1">IF(H5&lt;2025, 3,IF(H5&lt;2028,2,IF(H5&gt;=2028,1,"False")))</f>
        <v>2</v>
      </c>
      <c r="U5" s="95">
        <v>3</v>
      </c>
      <c r="V5" s="95">
        <v>3</v>
      </c>
      <c r="W5" s="95">
        <f t="shared" ref="W5:W50" si="2">IF(N5="Y",3,0)</f>
        <v>3</v>
      </c>
      <c r="X5" s="95">
        <v>3</v>
      </c>
      <c r="Y5" s="95">
        <v>2</v>
      </c>
      <c r="Z5" s="95">
        <v>3</v>
      </c>
      <c r="AA5" s="95">
        <v>1</v>
      </c>
      <c r="AB5" s="96">
        <f t="shared" ref="AB5:AB50" si="3">SUM(Q5:AA5)</f>
        <v>24</v>
      </c>
    </row>
    <row r="6" spans="1:28" ht="43.5" x14ac:dyDescent="0.35">
      <c r="A6" s="17" t="s">
        <v>666</v>
      </c>
      <c r="B6" s="171" t="s">
        <v>523</v>
      </c>
      <c r="C6" s="17" t="s">
        <v>344</v>
      </c>
      <c r="D6" s="110" t="s">
        <v>636</v>
      </c>
      <c r="E6" s="152" t="s">
        <v>334</v>
      </c>
      <c r="F6" s="111" t="s">
        <v>815</v>
      </c>
      <c r="G6" s="152" t="s">
        <v>345</v>
      </c>
      <c r="H6" s="112">
        <v>2023</v>
      </c>
      <c r="I6" s="152" t="s">
        <v>346</v>
      </c>
      <c r="J6" s="152" t="s">
        <v>675</v>
      </c>
      <c r="K6" s="152" t="s">
        <v>803</v>
      </c>
      <c r="L6" s="152" t="s">
        <v>558</v>
      </c>
      <c r="M6" s="152" t="s">
        <v>341</v>
      </c>
      <c r="N6" s="89" t="s">
        <v>355</v>
      </c>
      <c r="O6" s="26" t="s">
        <v>343</v>
      </c>
      <c r="Q6" s="97">
        <v>3</v>
      </c>
      <c r="R6" s="98">
        <f t="shared" si="0"/>
        <v>1</v>
      </c>
      <c r="S6" s="98">
        <v>2</v>
      </c>
      <c r="T6" s="98">
        <f t="shared" si="1"/>
        <v>3</v>
      </c>
      <c r="U6" s="98">
        <v>3</v>
      </c>
      <c r="V6" s="98">
        <v>1</v>
      </c>
      <c r="W6" s="98">
        <f t="shared" si="2"/>
        <v>0</v>
      </c>
      <c r="X6" s="98">
        <v>2</v>
      </c>
      <c r="Y6" s="98">
        <v>2</v>
      </c>
      <c r="Z6" s="98">
        <v>3</v>
      </c>
      <c r="AA6" s="98">
        <v>2</v>
      </c>
      <c r="AB6" s="99">
        <f t="shared" si="3"/>
        <v>22</v>
      </c>
    </row>
    <row r="7" spans="1:28" ht="72.5" x14ac:dyDescent="0.35">
      <c r="A7" s="17" t="s">
        <v>666</v>
      </c>
      <c r="B7" s="171" t="s">
        <v>523</v>
      </c>
      <c r="C7" s="17" t="s">
        <v>344</v>
      </c>
      <c r="D7" s="110" t="s">
        <v>808</v>
      </c>
      <c r="E7" s="152" t="s">
        <v>334</v>
      </c>
      <c r="F7" s="111" t="s">
        <v>689</v>
      </c>
      <c r="G7" s="152" t="s">
        <v>28</v>
      </c>
      <c r="H7" s="112">
        <v>2023</v>
      </c>
      <c r="I7" s="152" t="s">
        <v>346</v>
      </c>
      <c r="J7" s="152" t="s">
        <v>802</v>
      </c>
      <c r="K7" s="152" t="s">
        <v>801</v>
      </c>
      <c r="L7" s="152" t="s">
        <v>438</v>
      </c>
      <c r="M7" s="152" t="s">
        <v>341</v>
      </c>
      <c r="N7" s="89" t="s">
        <v>342</v>
      </c>
      <c r="O7" s="152"/>
      <c r="Q7" s="97">
        <v>3</v>
      </c>
      <c r="R7" s="98">
        <f t="shared" si="0"/>
        <v>0</v>
      </c>
      <c r="S7" s="98">
        <v>1</v>
      </c>
      <c r="T7" s="98">
        <f t="shared" si="1"/>
        <v>3</v>
      </c>
      <c r="U7" s="98">
        <v>3</v>
      </c>
      <c r="V7" s="98">
        <v>1</v>
      </c>
      <c r="W7" s="98">
        <f t="shared" si="2"/>
        <v>3</v>
      </c>
      <c r="X7" s="98">
        <v>2</v>
      </c>
      <c r="Y7" s="98">
        <v>2</v>
      </c>
      <c r="Z7" s="98">
        <v>2</v>
      </c>
      <c r="AA7" s="98">
        <v>2</v>
      </c>
      <c r="AB7" s="99">
        <f t="shared" si="3"/>
        <v>22</v>
      </c>
    </row>
    <row r="8" spans="1:28" ht="58" x14ac:dyDescent="0.35">
      <c r="A8" s="17" t="s">
        <v>672</v>
      </c>
      <c r="B8" s="171" t="s">
        <v>523</v>
      </c>
      <c r="C8" s="98" t="s">
        <v>344</v>
      </c>
      <c r="D8" s="110" t="s">
        <v>610</v>
      </c>
      <c r="E8" s="152" t="s">
        <v>356</v>
      </c>
      <c r="F8" s="111" t="s">
        <v>690</v>
      </c>
      <c r="G8" s="152" t="s">
        <v>28</v>
      </c>
      <c r="H8" s="112">
        <v>2028</v>
      </c>
      <c r="I8" s="152" t="s">
        <v>796</v>
      </c>
      <c r="J8" s="152" t="s">
        <v>402</v>
      </c>
      <c r="K8" s="152" t="s">
        <v>691</v>
      </c>
      <c r="L8" s="152" t="s">
        <v>789</v>
      </c>
      <c r="M8" s="152" t="s">
        <v>341</v>
      </c>
      <c r="N8" s="89" t="s">
        <v>342</v>
      </c>
      <c r="O8" s="152" t="s">
        <v>384</v>
      </c>
      <c r="Q8" s="97">
        <v>3</v>
      </c>
      <c r="R8" s="98">
        <f t="shared" si="0"/>
        <v>0</v>
      </c>
      <c r="S8" s="98">
        <v>0</v>
      </c>
      <c r="T8" s="98">
        <f t="shared" si="1"/>
        <v>1</v>
      </c>
      <c r="U8" s="98">
        <v>3</v>
      </c>
      <c r="V8" s="98">
        <v>3</v>
      </c>
      <c r="W8" s="98">
        <f t="shared" si="2"/>
        <v>3</v>
      </c>
      <c r="X8" s="98">
        <v>2</v>
      </c>
      <c r="Y8" s="98">
        <v>2</v>
      </c>
      <c r="Z8" s="98">
        <v>3</v>
      </c>
      <c r="AA8" s="98">
        <v>2</v>
      </c>
      <c r="AB8" s="99">
        <f t="shared" si="3"/>
        <v>22</v>
      </c>
    </row>
    <row r="9" spans="1:28" ht="101.5" x14ac:dyDescent="0.35">
      <c r="A9" s="17" t="s">
        <v>666</v>
      </c>
      <c r="B9" s="171" t="s">
        <v>523</v>
      </c>
      <c r="C9" s="17" t="s">
        <v>344</v>
      </c>
      <c r="D9" s="191" t="s">
        <v>679</v>
      </c>
      <c r="E9" s="98" t="s">
        <v>363</v>
      </c>
      <c r="F9" s="111" t="s">
        <v>580</v>
      </c>
      <c r="G9" s="152" t="s">
        <v>440</v>
      </c>
      <c r="H9" s="112">
        <v>2026</v>
      </c>
      <c r="I9" s="152" t="s">
        <v>346</v>
      </c>
      <c r="J9" s="152" t="s">
        <v>589</v>
      </c>
      <c r="K9" s="152" t="s">
        <v>590</v>
      </c>
      <c r="L9" s="152" t="s">
        <v>807</v>
      </c>
      <c r="M9" s="152" t="s">
        <v>764</v>
      </c>
      <c r="N9" s="89" t="s">
        <v>342</v>
      </c>
      <c r="P9" s="26" t="s">
        <v>539</v>
      </c>
      <c r="Q9" s="97">
        <v>3</v>
      </c>
      <c r="R9" s="98">
        <f t="shared" si="0"/>
        <v>2</v>
      </c>
      <c r="S9" s="98">
        <v>1</v>
      </c>
      <c r="T9" s="98">
        <f t="shared" si="1"/>
        <v>2</v>
      </c>
      <c r="U9" s="98">
        <v>2</v>
      </c>
      <c r="V9" s="98">
        <v>1</v>
      </c>
      <c r="W9" s="98">
        <f t="shared" si="2"/>
        <v>3</v>
      </c>
      <c r="X9" s="98">
        <v>2</v>
      </c>
      <c r="Y9" s="98">
        <v>2</v>
      </c>
      <c r="Z9" s="98">
        <v>2</v>
      </c>
      <c r="AA9" s="98">
        <v>2</v>
      </c>
      <c r="AB9" s="99">
        <f t="shared" si="3"/>
        <v>22</v>
      </c>
    </row>
    <row r="10" spans="1:28" ht="87" x14ac:dyDescent="0.35">
      <c r="A10" s="209" t="s">
        <v>666</v>
      </c>
      <c r="B10" s="210" t="s">
        <v>523</v>
      </c>
      <c r="C10" s="209" t="s">
        <v>344</v>
      </c>
      <c r="D10" s="211" t="s">
        <v>804</v>
      </c>
      <c r="E10" s="212" t="s">
        <v>334</v>
      </c>
      <c r="F10" s="213" t="s">
        <v>805</v>
      </c>
      <c r="G10" s="122" t="s">
        <v>28</v>
      </c>
      <c r="H10" s="112">
        <v>2030</v>
      </c>
      <c r="I10" s="152" t="s">
        <v>346</v>
      </c>
      <c r="J10" s="152" t="s">
        <v>26</v>
      </c>
      <c r="K10" s="152" t="s">
        <v>577</v>
      </c>
      <c r="L10" s="152" t="s">
        <v>431</v>
      </c>
      <c r="M10" s="152" t="s">
        <v>341</v>
      </c>
      <c r="N10" s="89" t="s">
        <v>342</v>
      </c>
      <c r="O10" s="26" t="s">
        <v>384</v>
      </c>
      <c r="Q10" s="97">
        <v>3</v>
      </c>
      <c r="R10" s="98">
        <f t="shared" si="0"/>
        <v>0</v>
      </c>
      <c r="S10" s="98">
        <v>1</v>
      </c>
      <c r="T10" s="98">
        <f t="shared" si="1"/>
        <v>1</v>
      </c>
      <c r="U10" s="98">
        <v>3</v>
      </c>
      <c r="V10" s="98">
        <v>3</v>
      </c>
      <c r="W10" s="98">
        <f t="shared" si="2"/>
        <v>3</v>
      </c>
      <c r="X10" s="98">
        <v>2</v>
      </c>
      <c r="Y10" s="98">
        <v>2</v>
      </c>
      <c r="Z10" s="98">
        <v>3</v>
      </c>
      <c r="AA10" s="98">
        <v>1</v>
      </c>
      <c r="AB10" s="99">
        <f t="shared" si="3"/>
        <v>22</v>
      </c>
    </row>
    <row r="11" spans="1:28" ht="87" x14ac:dyDescent="0.35">
      <c r="A11" s="17" t="s">
        <v>668</v>
      </c>
      <c r="B11" s="171" t="s">
        <v>523</v>
      </c>
      <c r="C11" s="17" t="s">
        <v>332</v>
      </c>
      <c r="D11" s="135" t="s">
        <v>629</v>
      </c>
      <c r="E11" s="114" t="s">
        <v>363</v>
      </c>
      <c r="F11" s="115" t="s">
        <v>576</v>
      </c>
      <c r="G11" s="114" t="s">
        <v>336</v>
      </c>
      <c r="H11" s="112">
        <v>2023</v>
      </c>
      <c r="I11" s="152" t="s">
        <v>362</v>
      </c>
      <c r="J11" s="152" t="s">
        <v>373</v>
      </c>
      <c r="K11" s="116" t="s">
        <v>568</v>
      </c>
      <c r="L11" s="152" t="s">
        <v>375</v>
      </c>
      <c r="M11" s="152" t="s">
        <v>760</v>
      </c>
      <c r="N11" s="89" t="s">
        <v>355</v>
      </c>
      <c r="O11" s="26" t="s">
        <v>362</v>
      </c>
      <c r="Q11" s="97">
        <v>3</v>
      </c>
      <c r="R11" s="98">
        <f t="shared" si="0"/>
        <v>3</v>
      </c>
      <c r="S11" s="98">
        <v>2</v>
      </c>
      <c r="T11" s="98">
        <f t="shared" si="1"/>
        <v>3</v>
      </c>
      <c r="U11" s="98">
        <v>3</v>
      </c>
      <c r="V11" s="98">
        <v>0</v>
      </c>
      <c r="W11" s="98">
        <f t="shared" si="2"/>
        <v>0</v>
      </c>
      <c r="X11" s="98">
        <v>2</v>
      </c>
      <c r="Y11" s="98">
        <v>2</v>
      </c>
      <c r="Z11" s="98">
        <v>1</v>
      </c>
      <c r="AA11" s="98">
        <v>2</v>
      </c>
      <c r="AB11" s="99">
        <f t="shared" si="3"/>
        <v>21</v>
      </c>
    </row>
    <row r="12" spans="1:28" ht="87" x14ac:dyDescent="0.35">
      <c r="A12" s="17" t="s">
        <v>666</v>
      </c>
      <c r="B12" s="171" t="s">
        <v>523</v>
      </c>
      <c r="C12" s="17" t="s">
        <v>344</v>
      </c>
      <c r="D12" s="110" t="s">
        <v>818</v>
      </c>
      <c r="E12" s="152" t="s">
        <v>334</v>
      </c>
      <c r="F12" s="111" t="s">
        <v>816</v>
      </c>
      <c r="G12" s="152" t="s">
        <v>28</v>
      </c>
      <c r="H12" s="112">
        <v>2026</v>
      </c>
      <c r="I12" s="152" t="s">
        <v>346</v>
      </c>
      <c r="J12" s="152" t="s">
        <v>670</v>
      </c>
      <c r="K12" s="152" t="s">
        <v>565</v>
      </c>
      <c r="L12" s="152" t="s">
        <v>817</v>
      </c>
      <c r="M12" s="152" t="s">
        <v>761</v>
      </c>
      <c r="N12" s="89" t="s">
        <v>355</v>
      </c>
      <c r="O12" s="26" t="s">
        <v>384</v>
      </c>
      <c r="Q12" s="97">
        <v>3</v>
      </c>
      <c r="R12" s="98">
        <f t="shared" si="0"/>
        <v>1</v>
      </c>
      <c r="S12" s="98">
        <v>2</v>
      </c>
      <c r="T12" s="98">
        <f t="shared" si="1"/>
        <v>2</v>
      </c>
      <c r="U12" s="98">
        <v>3</v>
      </c>
      <c r="V12" s="98">
        <v>1</v>
      </c>
      <c r="W12" s="98">
        <f t="shared" si="2"/>
        <v>0</v>
      </c>
      <c r="X12" s="98">
        <v>2</v>
      </c>
      <c r="Y12" s="98">
        <v>2</v>
      </c>
      <c r="Z12" s="98">
        <v>3</v>
      </c>
      <c r="AA12" s="98">
        <v>2</v>
      </c>
      <c r="AB12" s="99">
        <f t="shared" si="3"/>
        <v>21</v>
      </c>
    </row>
    <row r="13" spans="1:28" ht="58" x14ac:dyDescent="0.35">
      <c r="A13" s="17" t="s">
        <v>668</v>
      </c>
      <c r="B13" s="171" t="s">
        <v>523</v>
      </c>
      <c r="C13" s="17" t="s">
        <v>332</v>
      </c>
      <c r="D13" s="110" t="s">
        <v>674</v>
      </c>
      <c r="E13" s="152" t="s">
        <v>356</v>
      </c>
      <c r="F13" s="111" t="s">
        <v>579</v>
      </c>
      <c r="G13" s="152" t="s">
        <v>28</v>
      </c>
      <c r="H13" s="112">
        <v>2025</v>
      </c>
      <c r="I13" s="152" t="s">
        <v>362</v>
      </c>
      <c r="J13" s="152" t="s">
        <v>453</v>
      </c>
      <c r="K13" s="152" t="s">
        <v>682</v>
      </c>
      <c r="L13" s="152" t="s">
        <v>788</v>
      </c>
      <c r="M13" s="152" t="s">
        <v>765</v>
      </c>
      <c r="N13" s="89" t="s">
        <v>342</v>
      </c>
      <c r="Q13" s="97">
        <v>3</v>
      </c>
      <c r="R13" s="98">
        <f t="shared" si="0"/>
        <v>1</v>
      </c>
      <c r="S13" s="98">
        <v>1</v>
      </c>
      <c r="T13" s="98">
        <f t="shared" si="1"/>
        <v>2</v>
      </c>
      <c r="U13" s="98">
        <v>3</v>
      </c>
      <c r="V13" s="98">
        <v>2</v>
      </c>
      <c r="W13" s="98">
        <f t="shared" si="2"/>
        <v>3</v>
      </c>
      <c r="X13" s="98">
        <v>0</v>
      </c>
      <c r="Y13" s="98">
        <v>2</v>
      </c>
      <c r="Z13" s="98">
        <v>2</v>
      </c>
      <c r="AA13" s="98">
        <v>2</v>
      </c>
      <c r="AB13" s="99">
        <f t="shared" si="3"/>
        <v>21</v>
      </c>
    </row>
    <row r="14" spans="1:28" s="178" customFormat="1" ht="44.25" customHeight="1" x14ac:dyDescent="0.35">
      <c r="A14" s="178" t="s">
        <v>672</v>
      </c>
      <c r="B14" s="179" t="s">
        <v>523</v>
      </c>
      <c r="C14" s="178" t="s">
        <v>344</v>
      </c>
      <c r="D14" s="180" t="s">
        <v>809</v>
      </c>
      <c r="E14" s="181" t="s">
        <v>363</v>
      </c>
      <c r="F14" s="182" t="s">
        <v>537</v>
      </c>
      <c r="G14" s="181" t="s">
        <v>336</v>
      </c>
      <c r="H14" s="183">
        <v>2027</v>
      </c>
      <c r="I14" s="181" t="s">
        <v>796</v>
      </c>
      <c r="J14" s="181" t="s">
        <v>26</v>
      </c>
      <c r="K14" s="184" t="s">
        <v>564</v>
      </c>
      <c r="L14" s="181" t="s">
        <v>444</v>
      </c>
      <c r="M14" s="181" t="s">
        <v>341</v>
      </c>
      <c r="N14" s="185" t="s">
        <v>342</v>
      </c>
      <c r="O14" s="186" t="s">
        <v>384</v>
      </c>
      <c r="Q14" s="179">
        <v>3</v>
      </c>
      <c r="R14" s="187">
        <f t="shared" si="0"/>
        <v>2</v>
      </c>
      <c r="S14" s="187">
        <v>0</v>
      </c>
      <c r="T14" s="187">
        <f t="shared" si="1"/>
        <v>2</v>
      </c>
      <c r="U14" s="187">
        <v>2</v>
      </c>
      <c r="V14" s="187">
        <v>1</v>
      </c>
      <c r="W14" s="187">
        <f t="shared" si="2"/>
        <v>3</v>
      </c>
      <c r="X14" s="187">
        <v>2</v>
      </c>
      <c r="Y14" s="187">
        <v>2</v>
      </c>
      <c r="Z14" s="187">
        <v>2</v>
      </c>
      <c r="AA14" s="187">
        <v>2</v>
      </c>
      <c r="AB14" s="185">
        <f t="shared" si="3"/>
        <v>21</v>
      </c>
    </row>
    <row r="15" spans="1:28" ht="58" x14ac:dyDescent="0.35">
      <c r="A15" s="17" t="s">
        <v>676</v>
      </c>
      <c r="B15" s="171" t="s">
        <v>523</v>
      </c>
      <c r="C15" s="17" t="s">
        <v>332</v>
      </c>
      <c r="D15" s="110" t="s">
        <v>635</v>
      </c>
      <c r="E15" s="152" t="s">
        <v>334</v>
      </c>
      <c r="F15" s="111" t="s">
        <v>556</v>
      </c>
      <c r="G15" s="152" t="s">
        <v>336</v>
      </c>
      <c r="H15" s="112">
        <v>2026</v>
      </c>
      <c r="I15" s="152" t="s">
        <v>337</v>
      </c>
      <c r="J15" s="152" t="s">
        <v>810</v>
      </c>
      <c r="K15" s="152" t="s">
        <v>560</v>
      </c>
      <c r="L15" s="152" t="s">
        <v>557</v>
      </c>
      <c r="M15" s="152" t="s">
        <v>341</v>
      </c>
      <c r="N15" s="89" t="s">
        <v>342</v>
      </c>
      <c r="O15" s="26" t="s">
        <v>343</v>
      </c>
      <c r="Q15" s="97">
        <v>3</v>
      </c>
      <c r="R15" s="98">
        <f t="shared" si="0"/>
        <v>0</v>
      </c>
      <c r="S15" s="98">
        <v>2</v>
      </c>
      <c r="T15" s="98">
        <f t="shared" si="1"/>
        <v>2</v>
      </c>
      <c r="U15" s="98">
        <v>3</v>
      </c>
      <c r="V15" s="98">
        <v>2</v>
      </c>
      <c r="W15" s="98">
        <f t="shared" si="2"/>
        <v>3</v>
      </c>
      <c r="X15" s="98">
        <v>0</v>
      </c>
      <c r="Y15" s="98">
        <v>2</v>
      </c>
      <c r="Z15" s="98">
        <v>2</v>
      </c>
      <c r="AA15" s="98">
        <v>2</v>
      </c>
      <c r="AB15" s="99">
        <f t="shared" si="3"/>
        <v>21</v>
      </c>
    </row>
    <row r="16" spans="1:28" ht="43.5" x14ac:dyDescent="0.35">
      <c r="A16" s="17" t="s">
        <v>672</v>
      </c>
      <c r="B16" s="171" t="s">
        <v>523</v>
      </c>
      <c r="C16" s="17" t="s">
        <v>344</v>
      </c>
      <c r="D16" s="110" t="s">
        <v>639</v>
      </c>
      <c r="E16" s="152" t="s">
        <v>334</v>
      </c>
      <c r="F16" s="111" t="s">
        <v>559</v>
      </c>
      <c r="G16" s="152" t="s">
        <v>28</v>
      </c>
      <c r="H16" s="112">
        <v>2025</v>
      </c>
      <c r="I16" s="152" t="s">
        <v>796</v>
      </c>
      <c r="J16" s="152" t="s">
        <v>353</v>
      </c>
      <c r="K16" s="152" t="s">
        <v>561</v>
      </c>
      <c r="L16" s="152" t="s">
        <v>678</v>
      </c>
      <c r="M16" s="152" t="s">
        <v>341</v>
      </c>
      <c r="N16" s="89" t="s">
        <v>355</v>
      </c>
      <c r="O16" s="26" t="s">
        <v>26</v>
      </c>
      <c r="Q16" s="97">
        <v>3</v>
      </c>
      <c r="R16" s="98">
        <f t="shared" si="0"/>
        <v>0</v>
      </c>
      <c r="S16" s="98">
        <v>1</v>
      </c>
      <c r="T16" s="98">
        <f t="shared" si="1"/>
        <v>2</v>
      </c>
      <c r="U16" s="98">
        <v>3</v>
      </c>
      <c r="V16" s="98">
        <v>3</v>
      </c>
      <c r="W16" s="98">
        <f t="shared" si="2"/>
        <v>0</v>
      </c>
      <c r="X16" s="98">
        <v>2</v>
      </c>
      <c r="Y16" s="98">
        <v>2</v>
      </c>
      <c r="Z16" s="98">
        <v>3</v>
      </c>
      <c r="AA16" s="98">
        <v>2</v>
      </c>
      <c r="AB16" s="99">
        <f t="shared" si="3"/>
        <v>21</v>
      </c>
    </row>
    <row r="17" spans="1:30" ht="72.5" x14ac:dyDescent="0.35">
      <c r="A17" s="26" t="s">
        <v>677</v>
      </c>
      <c r="B17" s="171" t="s">
        <v>523</v>
      </c>
      <c r="C17" s="17" t="s">
        <v>332</v>
      </c>
      <c r="D17" s="110" t="s">
        <v>642</v>
      </c>
      <c r="E17" s="98" t="s">
        <v>356</v>
      </c>
      <c r="F17" s="111" t="s">
        <v>584</v>
      </c>
      <c r="G17" s="152" t="s">
        <v>28</v>
      </c>
      <c r="H17" s="112">
        <v>2023</v>
      </c>
      <c r="I17" s="152" t="s">
        <v>595</v>
      </c>
      <c r="J17" s="152" t="s">
        <v>493</v>
      </c>
      <c r="K17" s="152" t="s">
        <v>581</v>
      </c>
      <c r="L17" s="152" t="s">
        <v>411</v>
      </c>
      <c r="M17" s="152" t="s">
        <v>766</v>
      </c>
      <c r="N17" s="89" t="s">
        <v>355</v>
      </c>
      <c r="Q17" s="97">
        <v>3</v>
      </c>
      <c r="R17" s="98">
        <f t="shared" si="0"/>
        <v>3</v>
      </c>
      <c r="S17" s="98">
        <v>1</v>
      </c>
      <c r="T17" s="98">
        <f t="shared" si="1"/>
        <v>3</v>
      </c>
      <c r="U17" s="98">
        <v>3</v>
      </c>
      <c r="V17" s="98">
        <v>3</v>
      </c>
      <c r="W17" s="98">
        <f t="shared" si="2"/>
        <v>0</v>
      </c>
      <c r="X17" s="98">
        <v>0</v>
      </c>
      <c r="Y17" s="98">
        <v>2</v>
      </c>
      <c r="Z17" s="98">
        <v>1</v>
      </c>
      <c r="AA17" s="98">
        <v>2</v>
      </c>
      <c r="AB17" s="99">
        <f t="shared" si="3"/>
        <v>21</v>
      </c>
    </row>
    <row r="18" spans="1:30" ht="72.5" x14ac:dyDescent="0.35">
      <c r="A18" s="17" t="s">
        <v>672</v>
      </c>
      <c r="B18" s="172" t="s">
        <v>523</v>
      </c>
      <c r="C18" s="17" t="s">
        <v>344</v>
      </c>
      <c r="D18" s="110" t="s">
        <v>614</v>
      </c>
      <c r="E18" s="98" t="s">
        <v>367</v>
      </c>
      <c r="F18" s="111" t="s">
        <v>498</v>
      </c>
      <c r="G18" s="152" t="s">
        <v>440</v>
      </c>
      <c r="H18" s="112">
        <v>2023</v>
      </c>
      <c r="I18" s="152" t="s">
        <v>796</v>
      </c>
      <c r="J18" s="152" t="s">
        <v>471</v>
      </c>
      <c r="K18" s="152" t="s">
        <v>581</v>
      </c>
      <c r="L18" s="152" t="s">
        <v>411</v>
      </c>
      <c r="M18" s="152" t="s">
        <v>341</v>
      </c>
      <c r="N18" s="89" t="s">
        <v>355</v>
      </c>
      <c r="Q18" s="97">
        <v>3</v>
      </c>
      <c r="R18" s="98">
        <f t="shared" si="0"/>
        <v>3</v>
      </c>
      <c r="S18" s="98">
        <v>2</v>
      </c>
      <c r="T18" s="98">
        <f t="shared" si="1"/>
        <v>3</v>
      </c>
      <c r="U18" s="98">
        <v>2</v>
      </c>
      <c r="V18" s="98">
        <v>1</v>
      </c>
      <c r="W18" s="98">
        <f t="shared" si="2"/>
        <v>0</v>
      </c>
      <c r="X18" s="98">
        <v>2</v>
      </c>
      <c r="Y18" s="98">
        <v>2</v>
      </c>
      <c r="Z18" s="98">
        <v>2</v>
      </c>
      <c r="AA18" s="98">
        <v>1</v>
      </c>
      <c r="AB18" s="99">
        <f t="shared" si="3"/>
        <v>21</v>
      </c>
    </row>
    <row r="19" spans="1:30" ht="87" x14ac:dyDescent="0.35">
      <c r="A19" s="17" t="s">
        <v>672</v>
      </c>
      <c r="B19" s="171" t="s">
        <v>523</v>
      </c>
      <c r="C19" s="17" t="s">
        <v>344</v>
      </c>
      <c r="D19" s="110" t="s">
        <v>652</v>
      </c>
      <c r="E19" s="152" t="s">
        <v>363</v>
      </c>
      <c r="F19" s="111" t="s">
        <v>740</v>
      </c>
      <c r="G19" s="152" t="s">
        <v>28</v>
      </c>
      <c r="H19" s="112">
        <v>2028</v>
      </c>
      <c r="I19" s="152" t="s">
        <v>796</v>
      </c>
      <c r="J19" s="152" t="s">
        <v>26</v>
      </c>
      <c r="K19" s="152" t="s">
        <v>562</v>
      </c>
      <c r="L19" s="152" t="s">
        <v>177</v>
      </c>
      <c r="M19" s="152" t="s">
        <v>764</v>
      </c>
      <c r="N19" s="89" t="s">
        <v>342</v>
      </c>
      <c r="O19" s="26" t="s">
        <v>384</v>
      </c>
      <c r="Q19" s="97">
        <v>3</v>
      </c>
      <c r="R19" s="98">
        <f t="shared" si="0"/>
        <v>1</v>
      </c>
      <c r="S19" s="98">
        <v>1</v>
      </c>
      <c r="T19" s="98">
        <f t="shared" si="1"/>
        <v>1</v>
      </c>
      <c r="U19" s="98">
        <v>2</v>
      </c>
      <c r="V19" s="98">
        <v>1</v>
      </c>
      <c r="W19" s="98">
        <f t="shared" si="2"/>
        <v>3</v>
      </c>
      <c r="X19" s="98">
        <v>2</v>
      </c>
      <c r="Y19" s="98">
        <v>2</v>
      </c>
      <c r="Z19" s="98">
        <v>3</v>
      </c>
      <c r="AA19" s="98">
        <v>2</v>
      </c>
      <c r="AB19" s="99">
        <f t="shared" si="3"/>
        <v>21</v>
      </c>
      <c r="AD19" s="136"/>
    </row>
    <row r="20" spans="1:30" ht="101.5" x14ac:dyDescent="0.35">
      <c r="A20" s="26" t="s">
        <v>668</v>
      </c>
      <c r="B20" s="171" t="s">
        <v>523</v>
      </c>
      <c r="C20" s="17" t="s">
        <v>332</v>
      </c>
      <c r="D20" s="110" t="s">
        <v>663</v>
      </c>
      <c r="E20" s="152" t="s">
        <v>356</v>
      </c>
      <c r="F20" s="111" t="s">
        <v>673</v>
      </c>
      <c r="G20" s="152" t="s">
        <v>28</v>
      </c>
      <c r="H20" s="112">
        <v>2027</v>
      </c>
      <c r="I20" s="152" t="s">
        <v>362</v>
      </c>
      <c r="J20" s="152" t="s">
        <v>686</v>
      </c>
      <c r="K20" s="152" t="s">
        <v>599</v>
      </c>
      <c r="L20" s="152" t="s">
        <v>448</v>
      </c>
      <c r="M20" s="152" t="s">
        <v>361</v>
      </c>
      <c r="N20" s="89" t="s">
        <v>342</v>
      </c>
      <c r="Q20" s="97">
        <v>3</v>
      </c>
      <c r="R20" s="98">
        <f t="shared" si="0"/>
        <v>0</v>
      </c>
      <c r="S20" s="98">
        <v>1</v>
      </c>
      <c r="T20" s="98">
        <f t="shared" si="1"/>
        <v>2</v>
      </c>
      <c r="U20" s="98">
        <v>3</v>
      </c>
      <c r="V20" s="98">
        <v>2</v>
      </c>
      <c r="W20" s="98">
        <f t="shared" si="2"/>
        <v>3</v>
      </c>
      <c r="X20" s="98">
        <v>0</v>
      </c>
      <c r="Y20" s="98">
        <v>2</v>
      </c>
      <c r="Z20" s="98">
        <v>3</v>
      </c>
      <c r="AA20" s="98">
        <v>2</v>
      </c>
      <c r="AB20" s="99">
        <f t="shared" si="3"/>
        <v>21</v>
      </c>
    </row>
    <row r="21" spans="1:30" ht="87" x14ac:dyDescent="0.35">
      <c r="A21" s="17" t="s">
        <v>672</v>
      </c>
      <c r="B21" s="171" t="s">
        <v>523</v>
      </c>
      <c r="C21" s="17" t="s">
        <v>332</v>
      </c>
      <c r="D21" s="110" t="s">
        <v>811</v>
      </c>
      <c r="E21" s="152" t="s">
        <v>356</v>
      </c>
      <c r="F21" s="111" t="s">
        <v>812</v>
      </c>
      <c r="G21" s="152" t="s">
        <v>28</v>
      </c>
      <c r="H21" s="112">
        <v>2027</v>
      </c>
      <c r="I21" s="152" t="s">
        <v>796</v>
      </c>
      <c r="J21" s="152" t="s">
        <v>402</v>
      </c>
      <c r="K21" s="152" t="s">
        <v>681</v>
      </c>
      <c r="L21" s="152" t="s">
        <v>177</v>
      </c>
      <c r="M21" s="152" t="s">
        <v>755</v>
      </c>
      <c r="N21" s="89" t="s">
        <v>342</v>
      </c>
      <c r="O21" s="26" t="s">
        <v>384</v>
      </c>
      <c r="Q21" s="97">
        <v>3</v>
      </c>
      <c r="R21" s="98">
        <f t="shared" si="0"/>
        <v>0</v>
      </c>
      <c r="S21" s="98">
        <v>0</v>
      </c>
      <c r="T21" s="98">
        <f t="shared" si="1"/>
        <v>2</v>
      </c>
      <c r="U21" s="98">
        <v>3</v>
      </c>
      <c r="V21" s="98">
        <v>3</v>
      </c>
      <c r="W21" s="98">
        <f t="shared" si="2"/>
        <v>3</v>
      </c>
      <c r="X21" s="98">
        <v>0</v>
      </c>
      <c r="Y21" s="98">
        <v>2</v>
      </c>
      <c r="Z21" s="98">
        <v>3</v>
      </c>
      <c r="AA21" s="98">
        <v>2</v>
      </c>
      <c r="AB21" s="99">
        <f t="shared" si="3"/>
        <v>21</v>
      </c>
    </row>
    <row r="22" spans="1:30" ht="72.5" x14ac:dyDescent="0.35">
      <c r="A22" s="17" t="s">
        <v>668</v>
      </c>
      <c r="B22" s="194" t="s">
        <v>37</v>
      </c>
      <c r="C22" s="17" t="s">
        <v>332</v>
      </c>
      <c r="D22" s="110" t="s">
        <v>615</v>
      </c>
      <c r="E22" s="98" t="s">
        <v>367</v>
      </c>
      <c r="F22" s="111" t="s">
        <v>582</v>
      </c>
      <c r="G22" s="152" t="s">
        <v>28</v>
      </c>
      <c r="H22" s="112">
        <v>2024</v>
      </c>
      <c r="I22" s="152" t="s">
        <v>362</v>
      </c>
      <c r="J22" s="152" t="s">
        <v>489</v>
      </c>
      <c r="K22" s="152" t="s">
        <v>581</v>
      </c>
      <c r="L22" s="152" t="s">
        <v>459</v>
      </c>
      <c r="M22" s="152" t="s">
        <v>766</v>
      </c>
      <c r="N22" s="89" t="s">
        <v>355</v>
      </c>
      <c r="Q22" s="97">
        <v>3</v>
      </c>
      <c r="R22" s="98">
        <f t="shared" si="0"/>
        <v>3</v>
      </c>
      <c r="S22" s="98">
        <v>2</v>
      </c>
      <c r="T22" s="98">
        <f t="shared" si="1"/>
        <v>3</v>
      </c>
      <c r="U22" s="98">
        <v>3</v>
      </c>
      <c r="V22" s="98">
        <v>1</v>
      </c>
      <c r="W22" s="98">
        <f t="shared" si="2"/>
        <v>0</v>
      </c>
      <c r="X22" s="98">
        <v>0</v>
      </c>
      <c r="Y22" s="98">
        <v>2</v>
      </c>
      <c r="Z22" s="98">
        <v>1</v>
      </c>
      <c r="AA22" s="98">
        <v>2</v>
      </c>
      <c r="AB22" s="102">
        <f t="shared" si="3"/>
        <v>20</v>
      </c>
    </row>
    <row r="23" spans="1:30" ht="130.5" x14ac:dyDescent="0.35">
      <c r="A23" s="17" t="s">
        <v>672</v>
      </c>
      <c r="B23" s="194" t="s">
        <v>37</v>
      </c>
      <c r="C23" s="17" t="s">
        <v>344</v>
      </c>
      <c r="D23" s="110" t="s">
        <v>732</v>
      </c>
      <c r="E23" s="152" t="s">
        <v>356</v>
      </c>
      <c r="F23" s="111" t="s">
        <v>713</v>
      </c>
      <c r="G23" s="152" t="s">
        <v>28</v>
      </c>
      <c r="H23" s="112">
        <v>2029</v>
      </c>
      <c r="I23" s="152" t="s">
        <v>796</v>
      </c>
      <c r="J23" s="152" t="s">
        <v>671</v>
      </c>
      <c r="K23" s="152" t="s">
        <v>609</v>
      </c>
      <c r="L23" s="152" t="s">
        <v>608</v>
      </c>
      <c r="M23" s="152" t="s">
        <v>762</v>
      </c>
      <c r="N23" s="89" t="s">
        <v>342</v>
      </c>
      <c r="O23" s="26" t="s">
        <v>436</v>
      </c>
      <c r="Q23" s="97">
        <v>3</v>
      </c>
      <c r="R23" s="98">
        <f t="shared" si="0"/>
        <v>1</v>
      </c>
      <c r="S23" s="98">
        <v>2</v>
      </c>
      <c r="T23" s="98">
        <f t="shared" si="1"/>
        <v>1</v>
      </c>
      <c r="U23" s="98">
        <v>2</v>
      </c>
      <c r="V23" s="98">
        <v>1</v>
      </c>
      <c r="W23" s="98">
        <f t="shared" si="2"/>
        <v>3</v>
      </c>
      <c r="X23" s="98">
        <v>3</v>
      </c>
      <c r="Y23" s="98">
        <v>2</v>
      </c>
      <c r="Z23" s="98">
        <v>1</v>
      </c>
      <c r="AA23" s="98">
        <v>1</v>
      </c>
      <c r="AB23" s="102">
        <f t="shared" si="3"/>
        <v>20</v>
      </c>
    </row>
    <row r="24" spans="1:30" ht="72.5" x14ac:dyDescent="0.35">
      <c r="A24" s="17" t="s">
        <v>672</v>
      </c>
      <c r="B24" s="173" t="s">
        <v>37</v>
      </c>
      <c r="C24" s="17" t="s">
        <v>332</v>
      </c>
      <c r="D24" s="192" t="s">
        <v>633</v>
      </c>
      <c r="E24" s="152" t="s">
        <v>367</v>
      </c>
      <c r="F24" s="111" t="s">
        <v>593</v>
      </c>
      <c r="G24" s="152" t="s">
        <v>440</v>
      </c>
      <c r="H24" s="112">
        <v>2025</v>
      </c>
      <c r="I24" s="152" t="s">
        <v>796</v>
      </c>
      <c r="J24" s="152" t="s">
        <v>466</v>
      </c>
      <c r="K24" s="152" t="s">
        <v>572</v>
      </c>
      <c r="L24" s="152" t="s">
        <v>467</v>
      </c>
      <c r="M24" s="152" t="s">
        <v>755</v>
      </c>
      <c r="N24" s="89" t="s">
        <v>342</v>
      </c>
      <c r="Q24" s="97">
        <v>3</v>
      </c>
      <c r="R24" s="98">
        <f t="shared" si="0"/>
        <v>2</v>
      </c>
      <c r="S24" s="98">
        <v>1</v>
      </c>
      <c r="T24" s="98">
        <f t="shared" si="1"/>
        <v>2</v>
      </c>
      <c r="U24" s="98">
        <v>2</v>
      </c>
      <c r="V24" s="98">
        <v>1</v>
      </c>
      <c r="W24" s="98">
        <f t="shared" si="2"/>
        <v>3</v>
      </c>
      <c r="X24" s="98">
        <v>2</v>
      </c>
      <c r="Y24" s="98">
        <v>2</v>
      </c>
      <c r="Z24" s="98">
        <v>1</v>
      </c>
      <c r="AA24" s="98">
        <v>1</v>
      </c>
      <c r="AB24" s="102">
        <f t="shared" si="3"/>
        <v>20</v>
      </c>
    </row>
    <row r="25" spans="1:30" ht="58" x14ac:dyDescent="0.35">
      <c r="A25" s="17" t="s">
        <v>677</v>
      </c>
      <c r="B25" s="173" t="s">
        <v>37</v>
      </c>
      <c r="C25" s="17" t="s">
        <v>344</v>
      </c>
      <c r="D25" s="192" t="s">
        <v>619</v>
      </c>
      <c r="E25" s="152" t="s">
        <v>367</v>
      </c>
      <c r="F25" s="111" t="s">
        <v>594</v>
      </c>
      <c r="G25" s="152" t="s">
        <v>440</v>
      </c>
      <c r="H25" s="112">
        <v>2024</v>
      </c>
      <c r="I25" s="152" t="s">
        <v>595</v>
      </c>
      <c r="J25" s="152" t="s">
        <v>596</v>
      </c>
      <c r="K25" s="152" t="s">
        <v>572</v>
      </c>
      <c r="L25" s="152" t="s">
        <v>411</v>
      </c>
      <c r="M25" s="152" t="s">
        <v>767</v>
      </c>
      <c r="N25" s="89" t="s">
        <v>355</v>
      </c>
      <c r="Q25" s="97">
        <v>3</v>
      </c>
      <c r="R25" s="98">
        <f t="shared" si="0"/>
        <v>2</v>
      </c>
      <c r="S25" s="98">
        <v>1</v>
      </c>
      <c r="T25" s="98">
        <f t="shared" si="1"/>
        <v>3</v>
      </c>
      <c r="U25" s="98">
        <v>2</v>
      </c>
      <c r="V25" s="98">
        <v>3</v>
      </c>
      <c r="W25" s="98">
        <f t="shared" si="2"/>
        <v>0</v>
      </c>
      <c r="X25" s="98">
        <v>0</v>
      </c>
      <c r="Y25" s="98">
        <v>2</v>
      </c>
      <c r="Z25" s="98">
        <v>2</v>
      </c>
      <c r="AA25" s="98">
        <v>2</v>
      </c>
      <c r="AB25" s="102">
        <f t="shared" si="3"/>
        <v>20</v>
      </c>
    </row>
    <row r="26" spans="1:30" s="178" customFormat="1" ht="130.5" x14ac:dyDescent="0.35">
      <c r="A26" s="17" t="s">
        <v>672</v>
      </c>
      <c r="B26" s="173" t="s">
        <v>37</v>
      </c>
      <c r="C26" s="17" t="s">
        <v>344</v>
      </c>
      <c r="D26" s="110" t="s">
        <v>612</v>
      </c>
      <c r="E26" s="152" t="s">
        <v>356</v>
      </c>
      <c r="F26" s="111" t="s">
        <v>571</v>
      </c>
      <c r="G26" s="152" t="s">
        <v>20</v>
      </c>
      <c r="H26" s="112">
        <v>2027</v>
      </c>
      <c r="I26" s="152" t="s">
        <v>796</v>
      </c>
      <c r="J26" s="152" t="s">
        <v>385</v>
      </c>
      <c r="K26" s="116" t="s">
        <v>572</v>
      </c>
      <c r="L26" s="152" t="s">
        <v>790</v>
      </c>
      <c r="M26" s="152" t="s">
        <v>759</v>
      </c>
      <c r="N26" s="89" t="s">
        <v>342</v>
      </c>
      <c r="O26" s="26" t="s">
        <v>384</v>
      </c>
      <c r="P26" s="17"/>
      <c r="Q26" s="97">
        <v>3</v>
      </c>
      <c r="R26" s="98">
        <f t="shared" si="0"/>
        <v>2</v>
      </c>
      <c r="S26" s="98">
        <v>1</v>
      </c>
      <c r="T26" s="98">
        <f t="shared" si="1"/>
        <v>2</v>
      </c>
      <c r="U26" s="98">
        <v>2</v>
      </c>
      <c r="V26" s="98">
        <v>2</v>
      </c>
      <c r="W26" s="98">
        <f t="shared" si="2"/>
        <v>3</v>
      </c>
      <c r="X26" s="98">
        <v>0</v>
      </c>
      <c r="Y26" s="98">
        <v>2</v>
      </c>
      <c r="Z26" s="98">
        <v>2</v>
      </c>
      <c r="AA26" s="98">
        <v>1</v>
      </c>
      <c r="AB26" s="102">
        <f t="shared" si="3"/>
        <v>20</v>
      </c>
    </row>
    <row r="27" spans="1:30" ht="43.5" x14ac:dyDescent="0.35">
      <c r="A27" s="178" t="s">
        <v>800</v>
      </c>
      <c r="B27" s="189" t="s">
        <v>37</v>
      </c>
      <c r="C27" s="178"/>
      <c r="D27" s="180" t="s">
        <v>797</v>
      </c>
      <c r="E27" s="187" t="s">
        <v>356</v>
      </c>
      <c r="F27" s="182" t="s">
        <v>798</v>
      </c>
      <c r="G27" s="181"/>
      <c r="H27" s="190">
        <v>2027</v>
      </c>
      <c r="I27" s="181" t="s">
        <v>776</v>
      </c>
      <c r="J27" s="181" t="s">
        <v>26</v>
      </c>
      <c r="K27" s="181" t="s">
        <v>568</v>
      </c>
      <c r="L27" s="181" t="s">
        <v>799</v>
      </c>
      <c r="M27" s="181" t="s">
        <v>341</v>
      </c>
      <c r="N27" s="185" t="s">
        <v>342</v>
      </c>
      <c r="O27" s="186"/>
      <c r="P27" s="178"/>
      <c r="Q27" s="179">
        <v>3</v>
      </c>
      <c r="R27" s="187">
        <f t="shared" si="0"/>
        <v>3</v>
      </c>
      <c r="S27" s="187">
        <v>1</v>
      </c>
      <c r="T27" s="187">
        <f t="shared" si="1"/>
        <v>2</v>
      </c>
      <c r="U27" s="187">
        <v>3</v>
      </c>
      <c r="V27" s="187">
        <v>2</v>
      </c>
      <c r="W27" s="187">
        <f t="shared" si="2"/>
        <v>3</v>
      </c>
      <c r="X27" s="187">
        <v>0</v>
      </c>
      <c r="Y27" s="187">
        <v>2</v>
      </c>
      <c r="Z27" s="187">
        <v>0</v>
      </c>
      <c r="AA27" s="187">
        <v>1</v>
      </c>
      <c r="AB27" s="185">
        <f t="shared" si="3"/>
        <v>20</v>
      </c>
    </row>
    <row r="28" spans="1:30" ht="72.5" x14ac:dyDescent="0.35">
      <c r="A28" s="17" t="s">
        <v>668</v>
      </c>
      <c r="B28" s="173" t="s">
        <v>37</v>
      </c>
      <c r="C28" s="17" t="s">
        <v>344</v>
      </c>
      <c r="D28" s="110" t="s">
        <v>700</v>
      </c>
      <c r="E28" s="152" t="s">
        <v>367</v>
      </c>
      <c r="F28" s="111" t="s">
        <v>541</v>
      </c>
      <c r="G28" s="152" t="s">
        <v>28</v>
      </c>
      <c r="H28" s="112">
        <v>2024</v>
      </c>
      <c r="I28" s="152" t="s">
        <v>362</v>
      </c>
      <c r="J28" s="152" t="s">
        <v>813</v>
      </c>
      <c r="K28" s="152" t="s">
        <v>563</v>
      </c>
      <c r="L28" s="152" t="s">
        <v>540</v>
      </c>
      <c r="M28" s="152" t="s">
        <v>768</v>
      </c>
      <c r="N28" s="89" t="s">
        <v>355</v>
      </c>
      <c r="O28" s="26" t="s">
        <v>384</v>
      </c>
      <c r="Q28" s="97">
        <v>3</v>
      </c>
      <c r="R28" s="98">
        <f t="shared" si="0"/>
        <v>3</v>
      </c>
      <c r="S28" s="98">
        <v>1</v>
      </c>
      <c r="T28" s="98">
        <f t="shared" si="1"/>
        <v>3</v>
      </c>
      <c r="U28" s="98">
        <v>2</v>
      </c>
      <c r="V28" s="98">
        <v>1</v>
      </c>
      <c r="W28" s="98">
        <f t="shared" si="2"/>
        <v>0</v>
      </c>
      <c r="X28" s="98">
        <v>2</v>
      </c>
      <c r="Y28" s="98">
        <v>2</v>
      </c>
      <c r="Z28" s="98">
        <v>2</v>
      </c>
      <c r="AA28" s="98">
        <v>1</v>
      </c>
      <c r="AB28" s="102">
        <f t="shared" si="3"/>
        <v>20</v>
      </c>
    </row>
    <row r="29" spans="1:30" ht="58" x14ac:dyDescent="0.35">
      <c r="A29" s="17" t="s">
        <v>668</v>
      </c>
      <c r="B29" s="173" t="s">
        <v>37</v>
      </c>
      <c r="C29" s="17" t="s">
        <v>332</v>
      </c>
      <c r="D29" s="110" t="s">
        <v>618</v>
      </c>
      <c r="E29" s="152" t="s">
        <v>367</v>
      </c>
      <c r="F29" s="111" t="s">
        <v>578</v>
      </c>
      <c r="G29" s="152" t="s">
        <v>28</v>
      </c>
      <c r="H29" s="112">
        <v>2024</v>
      </c>
      <c r="I29" s="152" t="s">
        <v>362</v>
      </c>
      <c r="J29" s="152" t="s">
        <v>458</v>
      </c>
      <c r="K29" s="152" t="s">
        <v>572</v>
      </c>
      <c r="L29" s="152" t="s">
        <v>459</v>
      </c>
      <c r="M29" s="152" t="s">
        <v>771</v>
      </c>
      <c r="N29" s="89" t="s">
        <v>355</v>
      </c>
      <c r="Q29" s="97">
        <v>3</v>
      </c>
      <c r="R29" s="98">
        <f t="shared" si="0"/>
        <v>2</v>
      </c>
      <c r="S29" s="98">
        <v>1</v>
      </c>
      <c r="T29" s="98">
        <f t="shared" si="1"/>
        <v>3</v>
      </c>
      <c r="U29" s="98">
        <v>3</v>
      </c>
      <c r="V29" s="98">
        <v>2</v>
      </c>
      <c r="W29" s="98">
        <f t="shared" si="2"/>
        <v>0</v>
      </c>
      <c r="X29" s="98">
        <v>0</v>
      </c>
      <c r="Y29" s="98">
        <v>2</v>
      </c>
      <c r="Z29" s="98">
        <v>2</v>
      </c>
      <c r="AA29" s="98">
        <v>2</v>
      </c>
      <c r="AB29" s="102">
        <f t="shared" si="3"/>
        <v>20</v>
      </c>
    </row>
    <row r="30" spans="1:30" ht="87" x14ac:dyDescent="0.35">
      <c r="A30" s="17" t="s">
        <v>672</v>
      </c>
      <c r="B30" s="173" t="s">
        <v>37</v>
      </c>
      <c r="C30" s="17" t="s">
        <v>344</v>
      </c>
      <c r="D30" s="110" t="s">
        <v>607</v>
      </c>
      <c r="E30" s="152" t="s">
        <v>356</v>
      </c>
      <c r="F30" s="111" t="s">
        <v>710</v>
      </c>
      <c r="G30" s="152" t="s">
        <v>28</v>
      </c>
      <c r="H30" s="112">
        <v>2026</v>
      </c>
      <c r="I30" s="152" t="s">
        <v>796</v>
      </c>
      <c r="J30" s="152" t="s">
        <v>402</v>
      </c>
      <c r="K30" s="152" t="s">
        <v>684</v>
      </c>
      <c r="L30" s="152" t="s">
        <v>177</v>
      </c>
      <c r="M30" s="152" t="s">
        <v>763</v>
      </c>
      <c r="N30" s="89" t="s">
        <v>342</v>
      </c>
      <c r="O30" s="26" t="s">
        <v>384</v>
      </c>
      <c r="Q30" s="97">
        <v>3</v>
      </c>
      <c r="R30" s="98">
        <f t="shared" si="0"/>
        <v>0</v>
      </c>
      <c r="S30" s="98">
        <v>1</v>
      </c>
      <c r="T30" s="98">
        <f t="shared" si="1"/>
        <v>2</v>
      </c>
      <c r="U30" s="98">
        <v>2</v>
      </c>
      <c r="V30" s="98">
        <v>2</v>
      </c>
      <c r="W30" s="98">
        <f t="shared" si="2"/>
        <v>3</v>
      </c>
      <c r="X30" s="98">
        <v>0</v>
      </c>
      <c r="Y30" s="98">
        <v>2</v>
      </c>
      <c r="Z30" s="98">
        <v>3</v>
      </c>
      <c r="AA30" s="98">
        <v>2</v>
      </c>
      <c r="AB30" s="102">
        <f t="shared" si="3"/>
        <v>20</v>
      </c>
    </row>
    <row r="31" spans="1:30" ht="72.5" x14ac:dyDescent="0.35">
      <c r="A31" s="17" t="s">
        <v>666</v>
      </c>
      <c r="B31" s="173" t="s">
        <v>37</v>
      </c>
      <c r="C31" s="17" t="s">
        <v>344</v>
      </c>
      <c r="D31" s="110" t="s">
        <v>640</v>
      </c>
      <c r="E31" s="152" t="s">
        <v>367</v>
      </c>
      <c r="F31" s="111" t="s">
        <v>377</v>
      </c>
      <c r="G31" s="152" t="s">
        <v>336</v>
      </c>
      <c r="H31" s="112">
        <v>2025</v>
      </c>
      <c r="I31" s="152" t="s">
        <v>346</v>
      </c>
      <c r="J31" s="152" t="s">
        <v>362</v>
      </c>
      <c r="K31" s="152" t="s">
        <v>569</v>
      </c>
      <c r="L31" s="152" t="s">
        <v>570</v>
      </c>
      <c r="M31" s="152" t="s">
        <v>766</v>
      </c>
      <c r="N31" s="89" t="s">
        <v>355</v>
      </c>
      <c r="O31" s="26" t="s">
        <v>380</v>
      </c>
      <c r="Q31" s="97">
        <v>3</v>
      </c>
      <c r="R31" s="98">
        <f t="shared" si="0"/>
        <v>3</v>
      </c>
      <c r="S31" s="98">
        <v>2</v>
      </c>
      <c r="T31" s="98">
        <f t="shared" si="1"/>
        <v>2</v>
      </c>
      <c r="U31" s="98">
        <v>3</v>
      </c>
      <c r="V31" s="98">
        <v>1</v>
      </c>
      <c r="W31" s="98">
        <f t="shared" si="2"/>
        <v>0</v>
      </c>
      <c r="X31" s="98">
        <v>0</v>
      </c>
      <c r="Y31" s="98">
        <v>2</v>
      </c>
      <c r="Z31" s="98">
        <v>2</v>
      </c>
      <c r="AA31" s="98">
        <v>1</v>
      </c>
      <c r="AB31" s="102">
        <f t="shared" si="3"/>
        <v>19</v>
      </c>
    </row>
    <row r="32" spans="1:30" ht="72.5" x14ac:dyDescent="0.35">
      <c r="A32" s="17" t="s">
        <v>666</v>
      </c>
      <c r="B32" s="173" t="s">
        <v>37</v>
      </c>
      <c r="C32" s="17" t="s">
        <v>344</v>
      </c>
      <c r="D32" s="110" t="s">
        <v>631</v>
      </c>
      <c r="E32" s="152" t="s">
        <v>363</v>
      </c>
      <c r="F32" s="111" t="s">
        <v>573</v>
      </c>
      <c r="G32" s="152" t="s">
        <v>20</v>
      </c>
      <c r="H32" s="112">
        <v>2023</v>
      </c>
      <c r="I32" s="152" t="s">
        <v>346</v>
      </c>
      <c r="J32" s="152" t="s">
        <v>391</v>
      </c>
      <c r="K32" s="152" t="s">
        <v>632</v>
      </c>
      <c r="L32" s="152" t="s">
        <v>411</v>
      </c>
      <c r="M32" s="152" t="s">
        <v>341</v>
      </c>
      <c r="N32" s="89" t="s">
        <v>355</v>
      </c>
      <c r="O32" s="26" t="s">
        <v>384</v>
      </c>
      <c r="Q32" s="97">
        <v>3</v>
      </c>
      <c r="R32" s="98">
        <f t="shared" si="0"/>
        <v>3</v>
      </c>
      <c r="S32" s="98">
        <v>1</v>
      </c>
      <c r="T32" s="98">
        <f t="shared" si="1"/>
        <v>3</v>
      </c>
      <c r="U32" s="98">
        <v>2</v>
      </c>
      <c r="V32" s="98">
        <v>1</v>
      </c>
      <c r="W32" s="98">
        <f t="shared" si="2"/>
        <v>0</v>
      </c>
      <c r="X32" s="98">
        <v>2</v>
      </c>
      <c r="Y32" s="98">
        <v>2</v>
      </c>
      <c r="Z32" s="98">
        <v>1</v>
      </c>
      <c r="AA32" s="98">
        <v>1</v>
      </c>
      <c r="AB32" s="102">
        <f t="shared" si="3"/>
        <v>19</v>
      </c>
    </row>
    <row r="33" spans="1:28" ht="43.5" x14ac:dyDescent="0.35">
      <c r="A33" s="17" t="s">
        <v>668</v>
      </c>
      <c r="B33" s="173" t="s">
        <v>37</v>
      </c>
      <c r="C33" s="17" t="s">
        <v>332</v>
      </c>
      <c r="D33" s="110" t="s">
        <v>656</v>
      </c>
      <c r="E33" s="98" t="s">
        <v>367</v>
      </c>
      <c r="F33" s="111" t="s">
        <v>482</v>
      </c>
      <c r="G33" s="152" t="s">
        <v>28</v>
      </c>
      <c r="H33" s="112">
        <v>2023</v>
      </c>
      <c r="I33" s="152" t="s">
        <v>362</v>
      </c>
      <c r="J33" s="152" t="s">
        <v>483</v>
      </c>
      <c r="K33" s="152" t="s">
        <v>588</v>
      </c>
      <c r="L33" s="152" t="s">
        <v>411</v>
      </c>
      <c r="M33" s="152" t="s">
        <v>769</v>
      </c>
      <c r="N33" s="89" t="s">
        <v>355</v>
      </c>
      <c r="Q33" s="97">
        <v>3</v>
      </c>
      <c r="R33" s="98">
        <f t="shared" si="0"/>
        <v>3</v>
      </c>
      <c r="S33" s="98">
        <v>2</v>
      </c>
      <c r="T33" s="98">
        <f t="shared" si="1"/>
        <v>3</v>
      </c>
      <c r="U33" s="98">
        <v>2</v>
      </c>
      <c r="V33" s="98">
        <v>2</v>
      </c>
      <c r="W33" s="98">
        <f t="shared" si="2"/>
        <v>0</v>
      </c>
      <c r="X33" s="98">
        <v>0</v>
      </c>
      <c r="Y33" s="98">
        <v>2</v>
      </c>
      <c r="Z33" s="98">
        <v>1</v>
      </c>
      <c r="AA33" s="98">
        <v>1</v>
      </c>
      <c r="AB33" s="102">
        <f t="shared" si="3"/>
        <v>19</v>
      </c>
    </row>
    <row r="34" spans="1:28" s="178" customFormat="1" ht="43.5" x14ac:dyDescent="0.35">
      <c r="A34" s="178" t="s">
        <v>672</v>
      </c>
      <c r="B34" s="189" t="s">
        <v>37</v>
      </c>
      <c r="C34" s="178" t="s">
        <v>344</v>
      </c>
      <c r="D34" s="180" t="s">
        <v>616</v>
      </c>
      <c r="E34" s="187" t="s">
        <v>367</v>
      </c>
      <c r="F34" s="182" t="s">
        <v>587</v>
      </c>
      <c r="G34" s="181" t="s">
        <v>28</v>
      </c>
      <c r="H34" s="183">
        <v>2024</v>
      </c>
      <c r="I34" s="181" t="s">
        <v>796</v>
      </c>
      <c r="J34" s="181" t="s">
        <v>485</v>
      </c>
      <c r="K34" s="181" t="s">
        <v>688</v>
      </c>
      <c r="L34" s="181" t="s">
        <v>787</v>
      </c>
      <c r="M34" s="181" t="s">
        <v>770</v>
      </c>
      <c r="N34" s="185" t="s">
        <v>355</v>
      </c>
      <c r="O34" s="186"/>
      <c r="Q34" s="179">
        <v>3</v>
      </c>
      <c r="R34" s="187">
        <f t="shared" si="0"/>
        <v>3</v>
      </c>
      <c r="S34" s="187">
        <v>2</v>
      </c>
      <c r="T34" s="187">
        <f t="shared" si="1"/>
        <v>3</v>
      </c>
      <c r="U34" s="187">
        <v>2</v>
      </c>
      <c r="V34" s="187">
        <v>0</v>
      </c>
      <c r="W34" s="187">
        <f t="shared" si="2"/>
        <v>0</v>
      </c>
      <c r="X34" s="187">
        <v>2</v>
      </c>
      <c r="Y34" s="187">
        <v>2</v>
      </c>
      <c r="Z34" s="187">
        <v>1</v>
      </c>
      <c r="AA34" s="187">
        <v>1</v>
      </c>
      <c r="AB34" s="185">
        <f t="shared" si="3"/>
        <v>19</v>
      </c>
    </row>
    <row r="35" spans="1:28" ht="60" customHeight="1" x14ac:dyDescent="0.35">
      <c r="A35" s="17" t="s">
        <v>672</v>
      </c>
      <c r="B35" s="173" t="s">
        <v>37</v>
      </c>
      <c r="C35" s="98" t="s">
        <v>344</v>
      </c>
      <c r="D35" s="110" t="s">
        <v>602</v>
      </c>
      <c r="E35" s="152" t="s">
        <v>363</v>
      </c>
      <c r="F35" s="111" t="s">
        <v>693</v>
      </c>
      <c r="G35" s="152" t="s">
        <v>20</v>
      </c>
      <c r="H35" s="112">
        <v>2026</v>
      </c>
      <c r="I35" s="152" t="s">
        <v>796</v>
      </c>
      <c r="J35" s="152" t="s">
        <v>814</v>
      </c>
      <c r="K35" s="152" t="s">
        <v>630</v>
      </c>
      <c r="L35" s="152" t="s">
        <v>177</v>
      </c>
      <c r="M35" s="152" t="s">
        <v>764</v>
      </c>
      <c r="N35" s="89" t="s">
        <v>355</v>
      </c>
      <c r="O35" s="152" t="s">
        <v>384</v>
      </c>
      <c r="P35" s="98"/>
      <c r="Q35" s="97">
        <v>3</v>
      </c>
      <c r="R35" s="98">
        <f t="shared" si="0"/>
        <v>2</v>
      </c>
      <c r="S35" s="98">
        <v>1</v>
      </c>
      <c r="T35" s="98">
        <v>2</v>
      </c>
      <c r="U35" s="98">
        <v>2</v>
      </c>
      <c r="V35" s="98">
        <v>2</v>
      </c>
      <c r="W35" s="98">
        <f t="shared" si="2"/>
        <v>0</v>
      </c>
      <c r="X35" s="98">
        <v>2</v>
      </c>
      <c r="Y35" s="98">
        <v>2</v>
      </c>
      <c r="Z35" s="98">
        <v>3</v>
      </c>
      <c r="AA35" s="98">
        <v>0</v>
      </c>
      <c r="AB35" s="102">
        <f t="shared" si="3"/>
        <v>19</v>
      </c>
    </row>
    <row r="36" spans="1:28" ht="203" x14ac:dyDescent="0.35">
      <c r="A36" s="17" t="s">
        <v>668</v>
      </c>
      <c r="B36" s="173" t="s">
        <v>37</v>
      </c>
      <c r="C36" s="17" t="s">
        <v>332</v>
      </c>
      <c r="D36" s="113" t="s">
        <v>650</v>
      </c>
      <c r="E36" s="114" t="s">
        <v>367</v>
      </c>
      <c r="F36" s="193" t="s">
        <v>651</v>
      </c>
      <c r="G36" s="114" t="s">
        <v>28</v>
      </c>
      <c r="H36" s="124">
        <v>2024</v>
      </c>
      <c r="I36" s="152" t="s">
        <v>362</v>
      </c>
      <c r="J36" s="152" t="s">
        <v>368</v>
      </c>
      <c r="K36" s="152" t="s">
        <v>687</v>
      </c>
      <c r="L36" s="152" t="s">
        <v>369</v>
      </c>
      <c r="M36" s="152" t="s">
        <v>772</v>
      </c>
      <c r="N36" s="89" t="s">
        <v>355</v>
      </c>
      <c r="O36" s="44" t="s">
        <v>370</v>
      </c>
      <c r="Q36" s="97">
        <v>3</v>
      </c>
      <c r="R36" s="98">
        <f t="shared" si="0"/>
        <v>2</v>
      </c>
      <c r="S36" s="98">
        <v>1</v>
      </c>
      <c r="T36" s="98">
        <f t="shared" ref="T36:T50" si="4">IF(H36&lt;2025, 3,IF(H36&lt;2028,2,IF(H36&gt;=2028,1,"False")))</f>
        <v>3</v>
      </c>
      <c r="U36" s="98">
        <v>3</v>
      </c>
      <c r="V36" s="98">
        <v>1</v>
      </c>
      <c r="W36" s="98">
        <f t="shared" si="2"/>
        <v>0</v>
      </c>
      <c r="X36" s="98">
        <v>0</v>
      </c>
      <c r="Y36" s="98">
        <v>2</v>
      </c>
      <c r="Z36" s="98">
        <v>2</v>
      </c>
      <c r="AA36" s="98">
        <v>2</v>
      </c>
      <c r="AB36" s="102">
        <f t="shared" si="3"/>
        <v>19</v>
      </c>
    </row>
    <row r="37" spans="1:28" ht="43.5" x14ac:dyDescent="0.35">
      <c r="A37" s="17" t="s">
        <v>672</v>
      </c>
      <c r="B37" s="173" t="s">
        <v>37</v>
      </c>
      <c r="C37" s="17" t="s">
        <v>344</v>
      </c>
      <c r="D37" s="110" t="s">
        <v>613</v>
      </c>
      <c r="E37" s="152" t="s">
        <v>356</v>
      </c>
      <c r="F37" s="111" t="s">
        <v>574</v>
      </c>
      <c r="G37" s="152" t="s">
        <v>20</v>
      </c>
      <c r="H37" s="112">
        <v>2027</v>
      </c>
      <c r="I37" s="152" t="s">
        <v>796</v>
      </c>
      <c r="J37" s="152" t="s">
        <v>26</v>
      </c>
      <c r="K37" s="152" t="s">
        <v>575</v>
      </c>
      <c r="L37" s="152" t="s">
        <v>791</v>
      </c>
      <c r="M37" s="152" t="s">
        <v>425</v>
      </c>
      <c r="N37" s="89" t="s">
        <v>342</v>
      </c>
      <c r="O37" s="26" t="s">
        <v>384</v>
      </c>
      <c r="Q37" s="97">
        <v>3</v>
      </c>
      <c r="R37" s="98">
        <f t="shared" si="0"/>
        <v>1</v>
      </c>
      <c r="S37" s="98">
        <v>1</v>
      </c>
      <c r="T37" s="98">
        <f t="shared" si="4"/>
        <v>2</v>
      </c>
      <c r="U37" s="98">
        <v>2</v>
      </c>
      <c r="V37" s="98">
        <v>2</v>
      </c>
      <c r="W37" s="98">
        <f t="shared" si="2"/>
        <v>3</v>
      </c>
      <c r="X37" s="98">
        <v>0</v>
      </c>
      <c r="Y37" s="98">
        <v>2</v>
      </c>
      <c r="Z37" s="98">
        <v>2</v>
      </c>
      <c r="AA37" s="98">
        <v>1</v>
      </c>
      <c r="AB37" s="102">
        <f t="shared" si="3"/>
        <v>19</v>
      </c>
    </row>
    <row r="38" spans="1:28" ht="58" x14ac:dyDescent="0.35">
      <c r="A38" s="17" t="s">
        <v>672</v>
      </c>
      <c r="B38" s="173" t="s">
        <v>37</v>
      </c>
      <c r="C38" s="17" t="s">
        <v>332</v>
      </c>
      <c r="D38" s="192" t="s">
        <v>657</v>
      </c>
      <c r="E38" s="152" t="s">
        <v>356</v>
      </c>
      <c r="F38" s="111" t="s">
        <v>597</v>
      </c>
      <c r="G38" s="152" t="s">
        <v>440</v>
      </c>
      <c r="H38" s="112">
        <v>2029</v>
      </c>
      <c r="I38" s="152" t="s">
        <v>796</v>
      </c>
      <c r="J38" s="152" t="s">
        <v>670</v>
      </c>
      <c r="K38" s="152" t="s">
        <v>598</v>
      </c>
      <c r="L38" s="152" t="s">
        <v>786</v>
      </c>
      <c r="M38" s="152" t="s">
        <v>764</v>
      </c>
      <c r="N38" s="89" t="s">
        <v>355</v>
      </c>
      <c r="Q38" s="97">
        <v>3</v>
      </c>
      <c r="R38" s="98">
        <f t="shared" si="0"/>
        <v>0</v>
      </c>
      <c r="S38" s="98">
        <v>1</v>
      </c>
      <c r="T38" s="98">
        <f t="shared" si="4"/>
        <v>1</v>
      </c>
      <c r="U38" s="98">
        <v>2</v>
      </c>
      <c r="V38" s="98">
        <v>2</v>
      </c>
      <c r="W38" s="98">
        <f t="shared" si="2"/>
        <v>0</v>
      </c>
      <c r="X38" s="98">
        <v>3</v>
      </c>
      <c r="Y38" s="98">
        <v>2</v>
      </c>
      <c r="Z38" s="98">
        <v>3</v>
      </c>
      <c r="AA38" s="98">
        <v>1</v>
      </c>
      <c r="AB38" s="102">
        <f t="shared" si="3"/>
        <v>18</v>
      </c>
    </row>
    <row r="39" spans="1:28" ht="130.5" x14ac:dyDescent="0.35">
      <c r="A39" s="17" t="s">
        <v>672</v>
      </c>
      <c r="B39" s="173" t="s">
        <v>37</v>
      </c>
      <c r="C39" s="17" t="s">
        <v>332</v>
      </c>
      <c r="D39" s="110" t="s">
        <v>611</v>
      </c>
      <c r="E39" s="152" t="s">
        <v>356</v>
      </c>
      <c r="F39" s="111" t="s">
        <v>542</v>
      </c>
      <c r="G39" s="152" t="s">
        <v>336</v>
      </c>
      <c r="H39" s="123">
        <v>2028</v>
      </c>
      <c r="I39" s="152" t="s">
        <v>796</v>
      </c>
      <c r="J39" s="152" t="s">
        <v>26</v>
      </c>
      <c r="K39" s="152" t="s">
        <v>683</v>
      </c>
      <c r="L39" s="152" t="s">
        <v>177</v>
      </c>
      <c r="M39" s="152" t="s">
        <v>765</v>
      </c>
      <c r="N39" s="89" t="s">
        <v>342</v>
      </c>
      <c r="O39" s="26" t="s">
        <v>384</v>
      </c>
      <c r="Q39" s="97">
        <v>3</v>
      </c>
      <c r="R39" s="98">
        <f t="shared" si="0"/>
        <v>1</v>
      </c>
      <c r="S39" s="98">
        <v>1</v>
      </c>
      <c r="T39" s="98">
        <f t="shared" si="4"/>
        <v>1</v>
      </c>
      <c r="U39" s="98">
        <v>2</v>
      </c>
      <c r="V39" s="98">
        <v>2</v>
      </c>
      <c r="W39" s="98">
        <f t="shared" si="2"/>
        <v>3</v>
      </c>
      <c r="X39" s="98">
        <v>0</v>
      </c>
      <c r="Y39" s="98">
        <v>2</v>
      </c>
      <c r="Z39" s="98">
        <v>2</v>
      </c>
      <c r="AA39" s="98">
        <v>1</v>
      </c>
      <c r="AB39" s="102">
        <f t="shared" si="3"/>
        <v>18</v>
      </c>
    </row>
    <row r="40" spans="1:28" ht="116" x14ac:dyDescent="0.35">
      <c r="A40" s="17" t="s">
        <v>668</v>
      </c>
      <c r="B40" s="175" t="s">
        <v>524</v>
      </c>
      <c r="C40" s="17" t="s">
        <v>332</v>
      </c>
      <c r="D40" s="110" t="s">
        <v>601</v>
      </c>
      <c r="E40" s="152" t="s">
        <v>363</v>
      </c>
      <c r="F40" s="111" t="s">
        <v>566</v>
      </c>
      <c r="G40" s="152" t="s">
        <v>336</v>
      </c>
      <c r="H40" s="112">
        <v>2026</v>
      </c>
      <c r="I40" s="152" t="s">
        <v>362</v>
      </c>
      <c r="J40" s="152" t="s">
        <v>364</v>
      </c>
      <c r="K40" s="152" t="s">
        <v>567</v>
      </c>
      <c r="L40" s="152" t="s">
        <v>177</v>
      </c>
      <c r="M40" s="152" t="s">
        <v>773</v>
      </c>
      <c r="N40" s="89" t="s">
        <v>342</v>
      </c>
      <c r="O40" s="26" t="s">
        <v>362</v>
      </c>
      <c r="Q40" s="97">
        <v>3</v>
      </c>
      <c r="R40" s="98">
        <f t="shared" si="0"/>
        <v>2</v>
      </c>
      <c r="S40" s="98">
        <v>1</v>
      </c>
      <c r="T40" s="98">
        <f t="shared" si="4"/>
        <v>2</v>
      </c>
      <c r="U40" s="98">
        <v>2</v>
      </c>
      <c r="V40" s="98">
        <v>1</v>
      </c>
      <c r="W40" s="98">
        <f t="shared" si="2"/>
        <v>3</v>
      </c>
      <c r="X40" s="98">
        <v>0</v>
      </c>
      <c r="Y40" s="98">
        <v>2</v>
      </c>
      <c r="Z40" s="98">
        <v>1</v>
      </c>
      <c r="AA40" s="98">
        <v>0</v>
      </c>
      <c r="AB40" s="103">
        <f t="shared" si="3"/>
        <v>17</v>
      </c>
    </row>
    <row r="41" spans="1:28" ht="87" x14ac:dyDescent="0.35">
      <c r="A41" s="17" t="s">
        <v>672</v>
      </c>
      <c r="B41" s="174" t="s">
        <v>524</v>
      </c>
      <c r="C41" s="17" t="s">
        <v>332</v>
      </c>
      <c r="D41" s="110" t="s">
        <v>604</v>
      </c>
      <c r="E41" s="152" t="s">
        <v>363</v>
      </c>
      <c r="F41" s="111" t="s">
        <v>469</v>
      </c>
      <c r="G41" s="134" t="s">
        <v>440</v>
      </c>
      <c r="H41" s="112">
        <v>2025</v>
      </c>
      <c r="I41" s="134" t="s">
        <v>796</v>
      </c>
      <c r="J41" s="134" t="s">
        <v>471</v>
      </c>
      <c r="K41" s="134" t="s">
        <v>572</v>
      </c>
      <c r="L41" s="134" t="s">
        <v>592</v>
      </c>
      <c r="M41" s="134" t="s">
        <v>754</v>
      </c>
      <c r="N41" s="89" t="s">
        <v>355</v>
      </c>
      <c r="Q41" s="97">
        <v>3</v>
      </c>
      <c r="R41" s="98">
        <f t="shared" si="0"/>
        <v>2</v>
      </c>
      <c r="S41" s="98">
        <v>0</v>
      </c>
      <c r="T41" s="98">
        <f t="shared" si="4"/>
        <v>2</v>
      </c>
      <c r="U41" s="98">
        <v>2</v>
      </c>
      <c r="V41" s="98">
        <v>1</v>
      </c>
      <c r="W41" s="98">
        <f t="shared" si="2"/>
        <v>0</v>
      </c>
      <c r="X41" s="98">
        <v>2</v>
      </c>
      <c r="Y41" s="98">
        <v>2</v>
      </c>
      <c r="Z41" s="98">
        <v>2</v>
      </c>
      <c r="AA41" s="98">
        <v>1</v>
      </c>
      <c r="AB41" s="103">
        <f t="shared" si="3"/>
        <v>17</v>
      </c>
    </row>
    <row r="42" spans="1:28" ht="58" x14ac:dyDescent="0.35">
      <c r="A42" s="17" t="s">
        <v>666</v>
      </c>
      <c r="B42" s="174" t="s">
        <v>524</v>
      </c>
      <c r="D42" s="110" t="s">
        <v>716</v>
      </c>
      <c r="E42" s="98" t="s">
        <v>363</v>
      </c>
      <c r="F42" s="111" t="s">
        <v>806</v>
      </c>
      <c r="G42" s="134" t="s">
        <v>440</v>
      </c>
      <c r="H42" s="147">
        <v>2028</v>
      </c>
      <c r="I42" s="152" t="s">
        <v>346</v>
      </c>
      <c r="J42" s="134" t="s">
        <v>717</v>
      </c>
      <c r="K42" s="134" t="s">
        <v>718</v>
      </c>
      <c r="L42" s="134" t="s">
        <v>719</v>
      </c>
      <c r="M42" s="134" t="s">
        <v>758</v>
      </c>
      <c r="N42" s="89" t="s">
        <v>355</v>
      </c>
      <c r="Q42" s="97">
        <v>3</v>
      </c>
      <c r="R42" s="98">
        <f t="shared" si="0"/>
        <v>3</v>
      </c>
      <c r="S42" s="98">
        <v>0</v>
      </c>
      <c r="T42" s="98">
        <f t="shared" si="4"/>
        <v>1</v>
      </c>
      <c r="U42" s="98">
        <v>2</v>
      </c>
      <c r="V42" s="98">
        <v>1</v>
      </c>
      <c r="W42" s="98">
        <f t="shared" si="2"/>
        <v>0</v>
      </c>
      <c r="X42" s="98">
        <v>3</v>
      </c>
      <c r="Y42" s="98">
        <v>2</v>
      </c>
      <c r="Z42" s="98">
        <v>2</v>
      </c>
      <c r="AA42" s="98">
        <v>0</v>
      </c>
      <c r="AB42" s="103">
        <f t="shared" si="3"/>
        <v>17</v>
      </c>
    </row>
    <row r="43" spans="1:28" ht="43.5" x14ac:dyDescent="0.35">
      <c r="A43" s="17" t="s">
        <v>777</v>
      </c>
      <c r="B43" s="174" t="s">
        <v>524</v>
      </c>
      <c r="D43" s="148" t="s">
        <v>737</v>
      </c>
      <c r="E43" s="98" t="s">
        <v>367</v>
      </c>
      <c r="F43" s="111" t="s">
        <v>779</v>
      </c>
      <c r="G43" s="152"/>
      <c r="H43" s="147">
        <v>2029</v>
      </c>
      <c r="I43" s="134" t="s">
        <v>757</v>
      </c>
      <c r="J43" s="134" t="s">
        <v>26</v>
      </c>
      <c r="K43" s="152" t="s">
        <v>572</v>
      </c>
      <c r="L43" s="134" t="s">
        <v>411</v>
      </c>
      <c r="M43" s="134" t="s">
        <v>778</v>
      </c>
      <c r="N43" s="89" t="s">
        <v>355</v>
      </c>
      <c r="Q43" s="97">
        <v>2</v>
      </c>
      <c r="R43" s="98">
        <f t="shared" si="0"/>
        <v>2</v>
      </c>
      <c r="S43" s="98">
        <v>0</v>
      </c>
      <c r="T43" s="98">
        <f t="shared" si="4"/>
        <v>1</v>
      </c>
      <c r="U43" s="98">
        <v>2</v>
      </c>
      <c r="V43" s="98">
        <v>1</v>
      </c>
      <c r="W43" s="98">
        <f t="shared" si="2"/>
        <v>0</v>
      </c>
      <c r="X43" s="98">
        <v>3</v>
      </c>
      <c r="Y43" s="98">
        <v>2</v>
      </c>
      <c r="Z43" s="98">
        <v>2</v>
      </c>
      <c r="AA43" s="98">
        <v>1</v>
      </c>
      <c r="AB43" s="103">
        <f t="shared" si="3"/>
        <v>16</v>
      </c>
    </row>
    <row r="44" spans="1:28" ht="80.25" customHeight="1" x14ac:dyDescent="0.35">
      <c r="A44" s="17" t="s">
        <v>672</v>
      </c>
      <c r="B44" s="174" t="s">
        <v>524</v>
      </c>
      <c r="C44" s="17" t="s">
        <v>332</v>
      </c>
      <c r="D44" s="110" t="s">
        <v>603</v>
      </c>
      <c r="E44" s="152" t="s">
        <v>363</v>
      </c>
      <c r="F44" s="111" t="s">
        <v>605</v>
      </c>
      <c r="G44" s="134" t="s">
        <v>28</v>
      </c>
      <c r="H44" s="112">
        <v>2030</v>
      </c>
      <c r="I44" s="134" t="s">
        <v>796</v>
      </c>
      <c r="J44" s="134" t="s">
        <v>26</v>
      </c>
      <c r="K44" s="134" t="s">
        <v>600</v>
      </c>
      <c r="L44" s="134" t="s">
        <v>411</v>
      </c>
      <c r="M44" s="134" t="s">
        <v>755</v>
      </c>
      <c r="N44" s="89" t="s">
        <v>342</v>
      </c>
      <c r="Q44" s="97">
        <v>3</v>
      </c>
      <c r="R44" s="98">
        <f t="shared" si="0"/>
        <v>2</v>
      </c>
      <c r="S44" s="98">
        <v>1</v>
      </c>
      <c r="T44" s="98">
        <f t="shared" si="4"/>
        <v>1</v>
      </c>
      <c r="U44" s="98">
        <v>2</v>
      </c>
      <c r="V44" s="98">
        <v>1</v>
      </c>
      <c r="W44" s="98">
        <f t="shared" si="2"/>
        <v>3</v>
      </c>
      <c r="X44" s="98">
        <v>0</v>
      </c>
      <c r="Y44" s="98">
        <v>2</v>
      </c>
      <c r="Z44" s="98">
        <v>1</v>
      </c>
      <c r="AA44" s="98">
        <v>0</v>
      </c>
      <c r="AB44" s="103">
        <f t="shared" si="3"/>
        <v>16</v>
      </c>
    </row>
    <row r="45" spans="1:28" ht="87" x14ac:dyDescent="0.35">
      <c r="A45" s="17" t="s">
        <v>666</v>
      </c>
      <c r="B45" s="174" t="s">
        <v>524</v>
      </c>
      <c r="C45" s="17" t="s">
        <v>344</v>
      </c>
      <c r="D45" s="113" t="s">
        <v>634</v>
      </c>
      <c r="E45" s="98" t="s">
        <v>363</v>
      </c>
      <c r="F45" s="111" t="s">
        <v>480</v>
      </c>
      <c r="G45" s="152" t="s">
        <v>440</v>
      </c>
      <c r="H45" s="112">
        <v>2027</v>
      </c>
      <c r="I45" s="134" t="s">
        <v>346</v>
      </c>
      <c r="J45" s="152" t="s">
        <v>362</v>
      </c>
      <c r="K45" s="152" t="s">
        <v>572</v>
      </c>
      <c r="L45" s="152" t="s">
        <v>177</v>
      </c>
      <c r="M45" s="152" t="s">
        <v>756</v>
      </c>
      <c r="N45" s="89" t="s">
        <v>355</v>
      </c>
      <c r="Q45" s="97">
        <v>3</v>
      </c>
      <c r="R45" s="98">
        <f t="shared" si="0"/>
        <v>2</v>
      </c>
      <c r="S45" s="98">
        <v>1</v>
      </c>
      <c r="T45" s="98">
        <f t="shared" si="4"/>
        <v>2</v>
      </c>
      <c r="U45" s="98">
        <v>2</v>
      </c>
      <c r="V45" s="98">
        <v>1</v>
      </c>
      <c r="W45" s="98">
        <f t="shared" si="2"/>
        <v>0</v>
      </c>
      <c r="X45" s="98">
        <v>0</v>
      </c>
      <c r="Y45" s="98">
        <v>2</v>
      </c>
      <c r="Z45" s="98">
        <v>2</v>
      </c>
      <c r="AA45" s="98">
        <v>1</v>
      </c>
      <c r="AB45" s="103">
        <f t="shared" si="3"/>
        <v>16</v>
      </c>
    </row>
    <row r="46" spans="1:28" ht="101.5" x14ac:dyDescent="0.35">
      <c r="A46" s="17" t="s">
        <v>672</v>
      </c>
      <c r="B46" s="174" t="s">
        <v>524</v>
      </c>
      <c r="C46" s="17" t="s">
        <v>344</v>
      </c>
      <c r="D46" s="110" t="s">
        <v>638</v>
      </c>
      <c r="E46" s="98" t="s">
        <v>363</v>
      </c>
      <c r="F46" s="111" t="s">
        <v>637</v>
      </c>
      <c r="G46" s="152" t="s">
        <v>440</v>
      </c>
      <c r="H46" s="112">
        <v>2028</v>
      </c>
      <c r="I46" s="134" t="s">
        <v>796</v>
      </c>
      <c r="J46" s="134" t="s">
        <v>586</v>
      </c>
      <c r="K46" s="152" t="s">
        <v>572</v>
      </c>
      <c r="L46" s="134" t="s">
        <v>585</v>
      </c>
      <c r="M46" s="134" t="s">
        <v>756</v>
      </c>
      <c r="N46" s="89" t="s">
        <v>355</v>
      </c>
      <c r="Q46" s="97">
        <v>3</v>
      </c>
      <c r="R46" s="98">
        <f t="shared" si="0"/>
        <v>2</v>
      </c>
      <c r="S46" s="98">
        <v>0</v>
      </c>
      <c r="T46" s="98">
        <f t="shared" si="4"/>
        <v>1</v>
      </c>
      <c r="U46" s="98">
        <v>2</v>
      </c>
      <c r="V46" s="98">
        <v>2</v>
      </c>
      <c r="W46" s="98">
        <f t="shared" si="2"/>
        <v>0</v>
      </c>
      <c r="X46" s="98">
        <v>0</v>
      </c>
      <c r="Y46" s="98">
        <v>3</v>
      </c>
      <c r="Z46" s="98">
        <v>2</v>
      </c>
      <c r="AA46" s="98">
        <v>1</v>
      </c>
      <c r="AB46" s="103">
        <f t="shared" si="3"/>
        <v>16</v>
      </c>
    </row>
    <row r="47" spans="1:28" ht="43.5" x14ac:dyDescent="0.35">
      <c r="A47" s="17" t="s">
        <v>672</v>
      </c>
      <c r="B47" s="174" t="s">
        <v>524</v>
      </c>
      <c r="C47" s="17" t="s">
        <v>344</v>
      </c>
      <c r="D47" s="110" t="s">
        <v>641</v>
      </c>
      <c r="E47" s="152" t="s">
        <v>367</v>
      </c>
      <c r="F47" s="111" t="s">
        <v>555</v>
      </c>
      <c r="G47" s="152" t="s">
        <v>336</v>
      </c>
      <c r="H47" s="112">
        <v>2023</v>
      </c>
      <c r="I47" s="152" t="s">
        <v>796</v>
      </c>
      <c r="J47" s="152" t="s">
        <v>362</v>
      </c>
      <c r="K47" s="152" t="s">
        <v>581</v>
      </c>
      <c r="L47" s="152" t="s">
        <v>554</v>
      </c>
      <c r="M47" s="152" t="s">
        <v>425</v>
      </c>
      <c r="N47" s="89" t="s">
        <v>355</v>
      </c>
      <c r="O47" s="26" t="s">
        <v>384</v>
      </c>
      <c r="Q47" s="97">
        <v>3</v>
      </c>
      <c r="R47" s="98">
        <f t="shared" si="0"/>
        <v>3</v>
      </c>
      <c r="S47" s="98">
        <v>2</v>
      </c>
      <c r="T47" s="98">
        <f t="shared" si="4"/>
        <v>3</v>
      </c>
      <c r="U47" s="98">
        <v>0</v>
      </c>
      <c r="V47" s="98">
        <v>0</v>
      </c>
      <c r="W47" s="98">
        <f t="shared" si="2"/>
        <v>0</v>
      </c>
      <c r="X47" s="98">
        <v>0</v>
      </c>
      <c r="Y47" s="98">
        <v>2</v>
      </c>
      <c r="Z47" s="98">
        <v>1</v>
      </c>
      <c r="AA47" s="98">
        <v>2</v>
      </c>
      <c r="AB47" s="103">
        <f t="shared" si="3"/>
        <v>16</v>
      </c>
    </row>
    <row r="48" spans="1:28" ht="43.5" x14ac:dyDescent="0.35">
      <c r="A48" s="17" t="s">
        <v>672</v>
      </c>
      <c r="B48" s="176" t="s">
        <v>524</v>
      </c>
      <c r="C48" s="98" t="s">
        <v>332</v>
      </c>
      <c r="D48" s="110" t="s">
        <v>617</v>
      </c>
      <c r="E48" s="152" t="s">
        <v>367</v>
      </c>
      <c r="F48" s="111" t="s">
        <v>591</v>
      </c>
      <c r="G48" s="152" t="s">
        <v>440</v>
      </c>
      <c r="H48" s="112">
        <v>2023</v>
      </c>
      <c r="I48" s="152" t="s">
        <v>796</v>
      </c>
      <c r="J48" s="152" t="s">
        <v>475</v>
      </c>
      <c r="K48" s="152" t="s">
        <v>572</v>
      </c>
      <c r="L48" s="152" t="s">
        <v>411</v>
      </c>
      <c r="M48" s="152" t="s">
        <v>463</v>
      </c>
      <c r="N48" s="89" t="s">
        <v>355</v>
      </c>
      <c r="O48" s="152"/>
      <c r="Q48" s="97">
        <v>2</v>
      </c>
      <c r="R48" s="98">
        <f t="shared" si="0"/>
        <v>2</v>
      </c>
      <c r="S48" s="98">
        <v>2</v>
      </c>
      <c r="T48" s="98">
        <f t="shared" si="4"/>
        <v>3</v>
      </c>
      <c r="U48" s="98">
        <v>2</v>
      </c>
      <c r="V48" s="98">
        <v>0</v>
      </c>
      <c r="W48" s="98">
        <f t="shared" si="2"/>
        <v>0</v>
      </c>
      <c r="X48" s="98">
        <v>2</v>
      </c>
      <c r="Y48" s="98">
        <v>2</v>
      </c>
      <c r="Z48" s="98">
        <v>0</v>
      </c>
      <c r="AA48" s="98">
        <v>1</v>
      </c>
      <c r="AB48" s="103">
        <f t="shared" si="3"/>
        <v>16</v>
      </c>
    </row>
    <row r="49" spans="1:28" ht="75" customHeight="1" x14ac:dyDescent="0.35">
      <c r="A49" s="17" t="s">
        <v>672</v>
      </c>
      <c r="B49" s="176" t="s">
        <v>524</v>
      </c>
      <c r="C49" s="17" t="s">
        <v>332</v>
      </c>
      <c r="D49" s="110" t="s">
        <v>660</v>
      </c>
      <c r="E49" s="152" t="s">
        <v>363</v>
      </c>
      <c r="F49" s="111" t="s">
        <v>661</v>
      </c>
      <c r="G49" s="152" t="s">
        <v>440</v>
      </c>
      <c r="H49" s="112">
        <v>2025</v>
      </c>
      <c r="I49" s="152" t="s">
        <v>796</v>
      </c>
      <c r="J49" s="152" t="s">
        <v>462</v>
      </c>
      <c r="K49" s="152" t="s">
        <v>572</v>
      </c>
      <c r="L49" s="152" t="s">
        <v>177</v>
      </c>
      <c r="M49" s="152" t="s">
        <v>774</v>
      </c>
      <c r="N49" s="89" t="s">
        <v>355</v>
      </c>
      <c r="O49" s="152"/>
      <c r="Q49" s="97">
        <v>3</v>
      </c>
      <c r="R49" s="98">
        <f t="shared" si="0"/>
        <v>2</v>
      </c>
      <c r="S49" s="98">
        <v>0</v>
      </c>
      <c r="T49" s="98">
        <f t="shared" si="4"/>
        <v>2</v>
      </c>
      <c r="U49" s="98">
        <v>2</v>
      </c>
      <c r="V49" s="98">
        <v>2</v>
      </c>
      <c r="W49" s="98">
        <f t="shared" si="2"/>
        <v>0</v>
      </c>
      <c r="X49" s="98">
        <v>0</v>
      </c>
      <c r="Y49" s="98">
        <v>2</v>
      </c>
      <c r="Z49" s="98">
        <v>0</v>
      </c>
      <c r="AA49" s="98">
        <v>0</v>
      </c>
      <c r="AB49" s="103">
        <f t="shared" si="3"/>
        <v>13</v>
      </c>
    </row>
    <row r="50" spans="1:28" ht="58" x14ac:dyDescent="0.35">
      <c r="A50" s="17" t="s">
        <v>668</v>
      </c>
      <c r="B50" s="177" t="s">
        <v>524</v>
      </c>
      <c r="C50" s="101" t="s">
        <v>344</v>
      </c>
      <c r="D50" s="117" t="s">
        <v>653</v>
      </c>
      <c r="E50" s="101" t="s">
        <v>356</v>
      </c>
      <c r="F50" s="119" t="s">
        <v>583</v>
      </c>
      <c r="G50" s="118" t="s">
        <v>28</v>
      </c>
      <c r="H50" s="120">
        <v>2028</v>
      </c>
      <c r="I50" s="118" t="s">
        <v>362</v>
      </c>
      <c r="J50" s="118" t="s">
        <v>780</v>
      </c>
      <c r="K50" s="118" t="s">
        <v>572</v>
      </c>
      <c r="L50" s="118" t="s">
        <v>411</v>
      </c>
      <c r="M50" s="118" t="s">
        <v>775</v>
      </c>
      <c r="N50" s="121" t="s">
        <v>355</v>
      </c>
      <c r="O50" s="118"/>
      <c r="P50" s="101"/>
      <c r="Q50" s="100">
        <v>3</v>
      </c>
      <c r="R50" s="101">
        <f t="shared" si="0"/>
        <v>2</v>
      </c>
      <c r="S50" s="101">
        <v>2</v>
      </c>
      <c r="T50" s="101">
        <f t="shared" si="4"/>
        <v>1</v>
      </c>
      <c r="U50" s="101">
        <v>0</v>
      </c>
      <c r="V50" s="101">
        <v>1</v>
      </c>
      <c r="W50" s="101">
        <f t="shared" si="2"/>
        <v>0</v>
      </c>
      <c r="X50" s="101">
        <v>0</v>
      </c>
      <c r="Y50" s="101">
        <v>2</v>
      </c>
      <c r="Z50" s="101">
        <v>0</v>
      </c>
      <c r="AA50" s="101">
        <v>1</v>
      </c>
      <c r="AB50" s="104">
        <f t="shared" si="3"/>
        <v>12</v>
      </c>
    </row>
  </sheetData>
  <autoFilter ref="A4:AB50" xr:uid="{C938EF50-292B-453B-9479-D66747BD7CEA}">
    <sortState ref="A5:AB50">
      <sortCondition descending="1" ref="AB5"/>
    </sortState>
  </autoFilter>
  <sortState ref="A6:AB50">
    <sortCondition descending="1" ref="AB5"/>
  </sortState>
  <customSheetViews>
    <customSheetView guid="{D04F2BA1-EBDA-4A56-B12F-1DA04F8590FA}" scale="70" showAutoFilter="1" hiddenColumns="1">
      <pane xSplit="4" ySplit="4" topLeftCell="E7" activePane="bottomRight" state="frozen"/>
      <selection pane="bottomRight" activeCell="A10" sqref="A10:F10"/>
      <pageMargins left="0.7" right="0.7" top="0.75" bottom="0.75" header="0.3" footer="0.3"/>
      <pageSetup orientation="portrait" r:id="rId1"/>
      <autoFilter ref="A4:AB50" xr:uid="{C938EF50-292B-453B-9479-D66747BD7CEA}">
        <sortState ref="A5:AB50">
          <sortCondition descending="1" ref="AB5"/>
        </sortState>
      </autoFilter>
    </customSheetView>
    <customSheetView guid="{A13B5E37-541D-4529-ACD8-CDE4445E511F}" scale="70" showAutoFilter="1" hiddenColumns="1">
      <pane xSplit="4" ySplit="4" topLeftCell="E5" activePane="bottomRight" state="frozen"/>
      <selection pane="bottomRight" activeCell="A6" sqref="A6"/>
      <pageMargins left="0.7" right="0.7" top="0.75" bottom="0.75" header="0.3" footer="0.3"/>
      <pageSetup orientation="portrait" r:id="rId2"/>
      <autoFilter ref="A4:AB50" xr:uid="{00000000-0000-0000-0000-000000000000}">
        <sortState ref="A5:AB50">
          <sortCondition descending="1" ref="AB5"/>
        </sortState>
      </autoFilter>
    </customSheetView>
  </customSheetViews>
  <mergeCells count="3">
    <mergeCell ref="F1:O3"/>
    <mergeCell ref="D1:D3"/>
    <mergeCell ref="Q1:AA1"/>
  </mergeCells>
  <pageMargins left="0.7" right="0.7" top="0.75" bottom="0.75" header="0.3" footer="0.3"/>
  <pageSetup orientation="portrait"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5ABC25AA-2C0D-4F05-945B-81E2183241DE}">
          <x14:formula1>
            <xm:f>'Data Validation List'!$A$1:$A$4</xm:f>
          </x14:formula1>
          <xm:sqref>E4:E1048576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B46DD-EBFB-46AF-B76A-72AF2997F3E0}">
  <dimension ref="A3:J19"/>
  <sheetViews>
    <sheetView workbookViewId="0">
      <selection activeCell="I24" sqref="I24"/>
    </sheetView>
  </sheetViews>
  <sheetFormatPr defaultRowHeight="14.5" x14ac:dyDescent="0.35"/>
  <cols>
    <col min="1" max="1" width="60.54296875" bestFit="1" customWidth="1"/>
    <col min="2" max="2" width="16.26953125" bestFit="1" customWidth="1"/>
    <col min="3" max="9" width="5" bestFit="1" customWidth="1"/>
    <col min="10" max="10" width="11.26953125" bestFit="1" customWidth="1"/>
    <col min="11" max="16" width="36.453125" bestFit="1" customWidth="1"/>
    <col min="17" max="17" width="32.1796875" bestFit="1" customWidth="1"/>
    <col min="18" max="18" width="41.453125" bestFit="1" customWidth="1"/>
    <col min="19" max="19" width="42.453125" bestFit="1" customWidth="1"/>
    <col min="20" max="20" width="24.453125" bestFit="1" customWidth="1"/>
    <col min="21" max="21" width="12.54296875" bestFit="1" customWidth="1"/>
    <col min="22" max="22" width="9.81640625" bestFit="1" customWidth="1"/>
    <col min="23" max="23" width="14.1796875" bestFit="1" customWidth="1"/>
    <col min="24" max="24" width="30" bestFit="1" customWidth="1"/>
    <col min="25" max="25" width="60.54296875" bestFit="1" customWidth="1"/>
    <col min="26" max="26" width="42.453125" bestFit="1" customWidth="1"/>
    <col min="27" max="27" width="24.453125" bestFit="1" customWidth="1"/>
    <col min="28" max="28" width="9.81640625" bestFit="1" customWidth="1"/>
    <col min="29" max="29" width="34.453125" bestFit="1" customWidth="1"/>
    <col min="30" max="30" width="50.1796875" bestFit="1" customWidth="1"/>
    <col min="31" max="31" width="60.54296875" bestFit="1" customWidth="1"/>
    <col min="32" max="32" width="30.453125" bestFit="1" customWidth="1"/>
    <col min="33" max="33" width="42.453125" bestFit="1" customWidth="1"/>
    <col min="34" max="34" width="9.81640625" bestFit="1" customWidth="1"/>
    <col min="35" max="35" width="34.453125" bestFit="1" customWidth="1"/>
    <col min="36" max="36" width="32.26953125" bestFit="1" customWidth="1"/>
    <col min="37" max="37" width="60.54296875" bestFit="1" customWidth="1"/>
    <col min="38" max="38" width="42.453125" bestFit="1" customWidth="1"/>
    <col min="39" max="39" width="24.453125" bestFit="1" customWidth="1"/>
    <col min="40" max="40" width="9.81640625" bestFit="1" customWidth="1"/>
    <col min="41" max="41" width="14.1796875" bestFit="1" customWidth="1"/>
    <col min="42" max="42" width="34.453125" bestFit="1" customWidth="1"/>
    <col min="43" max="43" width="28.453125" bestFit="1" customWidth="1"/>
    <col min="44" max="44" width="24.453125" bestFit="1" customWidth="1"/>
    <col min="45" max="45" width="9.81640625" bestFit="1" customWidth="1"/>
    <col min="46" max="46" width="14.1796875" bestFit="1" customWidth="1"/>
    <col min="47" max="47" width="34.453125" bestFit="1" customWidth="1"/>
    <col min="48" max="48" width="60.54296875" bestFit="1" customWidth="1"/>
    <col min="49" max="49" width="9.81640625" bestFit="1" customWidth="1"/>
    <col min="50" max="50" width="11.26953125" bestFit="1" customWidth="1"/>
  </cols>
  <sheetData>
    <row r="3" spans="1:10" x14ac:dyDescent="0.35">
      <c r="A3" s="167" t="s">
        <v>795</v>
      </c>
      <c r="B3" s="167" t="s">
        <v>792</v>
      </c>
    </row>
    <row r="4" spans="1:10" x14ac:dyDescent="0.35">
      <c r="A4" s="167" t="s">
        <v>794</v>
      </c>
      <c r="B4">
        <v>2023</v>
      </c>
      <c r="C4">
        <v>2024</v>
      </c>
      <c r="D4">
        <v>2025</v>
      </c>
      <c r="E4">
        <v>2026</v>
      </c>
      <c r="F4">
        <v>2027</v>
      </c>
      <c r="G4">
        <v>2028</v>
      </c>
      <c r="H4">
        <v>2029</v>
      </c>
      <c r="I4">
        <v>2030</v>
      </c>
      <c r="J4" t="s">
        <v>793</v>
      </c>
    </row>
    <row r="5" spans="1:10" x14ac:dyDescent="0.35">
      <c r="A5" s="168" t="s">
        <v>669</v>
      </c>
      <c r="B5" s="169"/>
      <c r="C5" s="169"/>
      <c r="D5" s="169"/>
      <c r="E5" s="169">
        <v>1</v>
      </c>
      <c r="F5" s="169">
        <v>1</v>
      </c>
      <c r="G5" s="169"/>
      <c r="H5" s="169">
        <v>1</v>
      </c>
      <c r="I5" s="169"/>
      <c r="J5" s="169">
        <v>3</v>
      </c>
    </row>
    <row r="6" spans="1:10" x14ac:dyDescent="0.35">
      <c r="A6" s="168" t="s">
        <v>378</v>
      </c>
      <c r="B6" s="169"/>
      <c r="C6" s="169"/>
      <c r="D6" s="169">
        <v>1</v>
      </c>
      <c r="E6" s="169"/>
      <c r="F6" s="169"/>
      <c r="G6" s="169"/>
      <c r="H6" s="169"/>
      <c r="I6" s="169"/>
      <c r="J6" s="169">
        <v>1</v>
      </c>
    </row>
    <row r="7" spans="1:10" x14ac:dyDescent="0.35">
      <c r="A7" s="168" t="s">
        <v>393</v>
      </c>
      <c r="B7" s="169">
        <v>2</v>
      </c>
      <c r="C7" s="169"/>
      <c r="D7" s="169">
        <v>1</v>
      </c>
      <c r="E7" s="169"/>
      <c r="F7" s="169">
        <v>2</v>
      </c>
      <c r="G7" s="169">
        <v>2</v>
      </c>
      <c r="H7" s="169">
        <v>1</v>
      </c>
      <c r="I7" s="169">
        <v>1</v>
      </c>
      <c r="J7" s="169">
        <v>9</v>
      </c>
    </row>
    <row r="8" spans="1:10" x14ac:dyDescent="0.35">
      <c r="A8" s="168" t="s">
        <v>776</v>
      </c>
      <c r="B8" s="169"/>
      <c r="C8" s="169"/>
      <c r="D8" s="169"/>
      <c r="E8" s="169"/>
      <c r="F8" s="169">
        <v>1</v>
      </c>
      <c r="G8" s="169"/>
      <c r="H8" s="169"/>
      <c r="I8" s="169"/>
      <c r="J8" s="169">
        <v>1</v>
      </c>
    </row>
    <row r="9" spans="1:10" x14ac:dyDescent="0.35">
      <c r="A9" s="168" t="s">
        <v>595</v>
      </c>
      <c r="B9" s="169"/>
      <c r="C9" s="169">
        <v>1</v>
      </c>
      <c r="D9" s="169"/>
      <c r="E9" s="169"/>
      <c r="F9" s="169"/>
      <c r="G9" s="169"/>
      <c r="H9" s="169"/>
      <c r="I9" s="169"/>
      <c r="J9" s="169">
        <v>1</v>
      </c>
    </row>
    <row r="10" spans="1:10" x14ac:dyDescent="0.35">
      <c r="A10" s="168" t="s">
        <v>757</v>
      </c>
      <c r="B10" s="169"/>
      <c r="C10" s="169"/>
      <c r="D10" s="169"/>
      <c r="E10" s="169"/>
      <c r="F10" s="169"/>
      <c r="G10" s="169"/>
      <c r="H10" s="169">
        <v>1</v>
      </c>
      <c r="I10" s="169"/>
      <c r="J10" s="169">
        <v>1</v>
      </c>
    </row>
    <row r="11" spans="1:10" x14ac:dyDescent="0.35">
      <c r="A11" s="168" t="s">
        <v>401</v>
      </c>
      <c r="B11" s="169"/>
      <c r="C11" s="169"/>
      <c r="D11" s="169"/>
      <c r="E11" s="169"/>
      <c r="F11" s="169"/>
      <c r="G11" s="169">
        <v>1</v>
      </c>
      <c r="H11" s="169"/>
      <c r="I11" s="169"/>
      <c r="J11" s="169">
        <v>1</v>
      </c>
    </row>
    <row r="12" spans="1:10" x14ac:dyDescent="0.35">
      <c r="A12" s="168" t="s">
        <v>337</v>
      </c>
      <c r="B12" s="169"/>
      <c r="C12" s="169"/>
      <c r="D12" s="169"/>
      <c r="E12" s="169">
        <v>1</v>
      </c>
      <c r="F12" s="169"/>
      <c r="G12" s="169"/>
      <c r="H12" s="169"/>
      <c r="I12" s="169"/>
      <c r="J12" s="169">
        <v>1</v>
      </c>
    </row>
    <row r="13" spans="1:10" x14ac:dyDescent="0.35">
      <c r="A13" s="168" t="s">
        <v>346</v>
      </c>
      <c r="B13" s="169">
        <v>1</v>
      </c>
      <c r="C13" s="169">
        <v>1</v>
      </c>
      <c r="D13" s="169">
        <v>1</v>
      </c>
      <c r="E13" s="169">
        <v>2</v>
      </c>
      <c r="F13" s="169">
        <v>1</v>
      </c>
      <c r="G13" s="169">
        <v>1</v>
      </c>
      <c r="H13" s="169"/>
      <c r="I13" s="169">
        <v>1</v>
      </c>
      <c r="J13" s="169">
        <v>8</v>
      </c>
    </row>
    <row r="14" spans="1:10" x14ac:dyDescent="0.35">
      <c r="A14" s="168" t="s">
        <v>414</v>
      </c>
      <c r="B14" s="169"/>
      <c r="C14" s="169"/>
      <c r="D14" s="169">
        <v>1</v>
      </c>
      <c r="E14" s="169"/>
      <c r="F14" s="169">
        <v>1</v>
      </c>
      <c r="G14" s="169"/>
      <c r="H14" s="169"/>
      <c r="I14" s="169"/>
      <c r="J14" s="169">
        <v>2</v>
      </c>
    </row>
    <row r="15" spans="1:10" x14ac:dyDescent="0.35">
      <c r="A15" s="168" t="s">
        <v>784</v>
      </c>
      <c r="B15" s="169">
        <v>1</v>
      </c>
      <c r="C15" s="169"/>
      <c r="D15" s="169"/>
      <c r="E15" s="169"/>
      <c r="F15" s="169"/>
      <c r="G15" s="169"/>
      <c r="H15" s="169"/>
      <c r="I15" s="169"/>
      <c r="J15" s="169">
        <v>1</v>
      </c>
    </row>
    <row r="16" spans="1:10" x14ac:dyDescent="0.35">
      <c r="A16" s="168" t="s">
        <v>352</v>
      </c>
      <c r="B16" s="169">
        <v>1</v>
      </c>
      <c r="C16" s="169">
        <v>2</v>
      </c>
      <c r="D16" s="169">
        <v>1</v>
      </c>
      <c r="E16" s="169">
        <v>1</v>
      </c>
      <c r="F16" s="169">
        <v>1</v>
      </c>
      <c r="G16" s="169">
        <v>1</v>
      </c>
      <c r="H16" s="169"/>
      <c r="I16" s="169"/>
      <c r="J16" s="169">
        <v>7</v>
      </c>
    </row>
    <row r="17" spans="1:10" x14ac:dyDescent="0.35">
      <c r="A17" s="168" t="s">
        <v>362</v>
      </c>
      <c r="B17" s="169">
        <v>2</v>
      </c>
      <c r="C17" s="169">
        <v>3</v>
      </c>
      <c r="D17" s="169">
        <v>1</v>
      </c>
      <c r="E17" s="169">
        <v>1</v>
      </c>
      <c r="F17" s="169">
        <v>1</v>
      </c>
      <c r="G17" s="169">
        <v>1</v>
      </c>
      <c r="H17" s="169"/>
      <c r="I17" s="169"/>
      <c r="J17" s="169">
        <v>9</v>
      </c>
    </row>
    <row r="18" spans="1:10" x14ac:dyDescent="0.35">
      <c r="A18" s="168" t="s">
        <v>470</v>
      </c>
      <c r="B18" s="169"/>
      <c r="C18" s="169"/>
      <c r="D18" s="169">
        <v>1</v>
      </c>
      <c r="E18" s="169"/>
      <c r="F18" s="169"/>
      <c r="G18" s="169"/>
      <c r="H18" s="169"/>
      <c r="I18" s="169"/>
      <c r="J18" s="169">
        <v>1</v>
      </c>
    </row>
    <row r="19" spans="1:10" x14ac:dyDescent="0.35">
      <c r="A19" s="168" t="s">
        <v>793</v>
      </c>
      <c r="B19" s="169">
        <v>7</v>
      </c>
      <c r="C19" s="169">
        <v>7</v>
      </c>
      <c r="D19" s="169">
        <v>7</v>
      </c>
      <c r="E19" s="169">
        <v>6</v>
      </c>
      <c r="F19" s="169">
        <v>8</v>
      </c>
      <c r="G19" s="169">
        <v>6</v>
      </c>
      <c r="H19" s="169">
        <v>3</v>
      </c>
      <c r="I19" s="169">
        <v>2</v>
      </c>
      <c r="J19" s="169">
        <v>46</v>
      </c>
    </row>
  </sheetData>
  <customSheetViews>
    <customSheetView guid="{D04F2BA1-EBDA-4A56-B12F-1DA04F8590FA}" state="hidden">
      <selection activeCell="I24" sqref="I24"/>
      <pageMargins left="0.7" right="0.7" top="0.75" bottom="0.75" header="0.3" footer="0.3"/>
    </customSheetView>
    <customSheetView guid="{A13B5E37-541D-4529-ACD8-CDE4445E511F}" state="hidden">
      <selection activeCell="I24" sqref="I24"/>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7A91F-EB68-48AC-8FF3-CC890380564B}">
  <sheetPr>
    <tabColor rgb="FF92D050"/>
    <pageSetUpPr fitToPage="1"/>
  </sheetPr>
  <dimension ref="A1:C44"/>
  <sheetViews>
    <sheetView workbookViewId="0">
      <selection activeCell="B56" sqref="B56"/>
    </sheetView>
  </sheetViews>
  <sheetFormatPr defaultRowHeight="14.5" x14ac:dyDescent="0.35"/>
  <cols>
    <col min="1" max="1" width="26.81640625" customWidth="1"/>
    <col min="2" max="2" width="92" customWidth="1"/>
    <col min="3" max="3" width="33.1796875" customWidth="1"/>
  </cols>
  <sheetData>
    <row r="1" spans="1:3" ht="19.5" customHeight="1" x14ac:dyDescent="0.35">
      <c r="A1" s="129" t="s">
        <v>11</v>
      </c>
      <c r="B1" s="130" t="s">
        <v>664</v>
      </c>
      <c r="C1" s="131" t="s">
        <v>665</v>
      </c>
    </row>
    <row r="2" spans="1:3" ht="32.15" customHeight="1" x14ac:dyDescent="0.35">
      <c r="A2" s="127" t="str">
        <f>'Updated HMP Actions &amp; Priority'!B5</f>
        <v>High</v>
      </c>
      <c r="B2" s="125" t="str">
        <f>'Updated HMP Actions &amp; Priority'!D5</f>
        <v>Complete rehabilitation of the Worcester Road Sewer Pump Station.</v>
      </c>
      <c r="C2" s="126" t="str">
        <f>'Updated HMP Actions &amp; Priority'!E5</f>
        <v>Structure &amp; Infrastructure</v>
      </c>
    </row>
    <row r="3" spans="1:3" ht="32.15" customHeight="1" x14ac:dyDescent="0.35">
      <c r="A3" s="127" t="str">
        <f>'Updated HMP Actions &amp; Priority'!B6</f>
        <v>High</v>
      </c>
      <c r="B3" s="125" t="str">
        <f>'Updated HMP Actions &amp; Priority'!D6</f>
        <v>Acquire the 103 Guild Street property.</v>
      </c>
      <c r="C3" s="126" t="str">
        <f>'Updated HMP Actions &amp; Priority'!E6</f>
        <v>Natural Resouces Protection</v>
      </c>
    </row>
    <row r="4" spans="1:3" ht="32.15" customHeight="1" x14ac:dyDescent="0.35">
      <c r="A4" s="127" t="str">
        <f>'Updated HMP Actions &amp; Priority'!B7</f>
        <v>High</v>
      </c>
      <c r="B4" s="125" t="str">
        <f>'Updated HMP Actions &amp; Priority'!D7</f>
        <v>Acquire the CSX Corridor.</v>
      </c>
      <c r="C4" s="126" t="str">
        <f>'Updated HMP Actions &amp; Priority'!E7</f>
        <v>Natural Resouces Protection</v>
      </c>
    </row>
    <row r="5" spans="1:3" ht="32.15" customHeight="1" x14ac:dyDescent="0.35">
      <c r="A5" s="127" t="str">
        <f>'Updated HMP Actions &amp; Priority'!B8</f>
        <v>High</v>
      </c>
      <c r="B5" s="125" t="str">
        <f>'Updated HMP Actions &amp; Priority'!D8</f>
        <v>Retrofit, update, or replace undersized and unsafe culverts.</v>
      </c>
      <c r="C5" s="126" t="str">
        <f>'Updated HMP Actions &amp; Priority'!E8</f>
        <v>Structure &amp; Infrastructure</v>
      </c>
    </row>
    <row r="6" spans="1:3" ht="32.15" customHeight="1" x14ac:dyDescent="0.35">
      <c r="A6" s="127" t="str">
        <f>'Updated HMP Actions &amp; Priority'!B9</f>
        <v>High</v>
      </c>
      <c r="B6" s="125" t="str">
        <f>'Updated HMP Actions &amp; Priority'!D9</f>
        <v>Develop a Beaver Management Plan.</v>
      </c>
      <c r="C6" s="126" t="str">
        <f>'Updated HMP Actions &amp; Priority'!E9</f>
        <v>Local Plans &amp; Regulations</v>
      </c>
    </row>
    <row r="7" spans="1:3" ht="32.15" customHeight="1" x14ac:dyDescent="0.35">
      <c r="A7" s="127" t="str">
        <f>'Updated HMP Actions &amp; Priority'!B10</f>
        <v>High</v>
      </c>
      <c r="B7" s="125" t="str">
        <f>'Updated HMP Actions &amp; Priority'!D10</f>
        <v xml:space="preserve">Protect or acquire private property impacted by flooding in repetitive loss neighborhoods and neighborhoods lacking infrastruture for future development. </v>
      </c>
      <c r="C7" s="126" t="str">
        <f>'Updated HMP Actions &amp; Priority'!E10</f>
        <v>Natural Resouces Protection</v>
      </c>
    </row>
    <row r="8" spans="1:3" ht="32.15" customHeight="1" x14ac:dyDescent="0.35">
      <c r="A8" s="127" t="str">
        <f>'Updated HMP Actions &amp; Priority'!B11</f>
        <v>High</v>
      </c>
      <c r="B8" s="125" t="str">
        <f>'Updated HMP Actions &amp; Priority'!D11</f>
        <v>Integrate relevant hazard mitigation plan priorities and actions into the City's forthcoming Climate Action Plan.</v>
      </c>
      <c r="C8" s="126" t="str">
        <f>'Updated HMP Actions &amp; Priority'!E11</f>
        <v>Local Plans &amp; Regulations</v>
      </c>
    </row>
    <row r="9" spans="1:3" ht="32.15" customHeight="1" x14ac:dyDescent="0.35">
      <c r="A9" s="127" t="str">
        <f>'Updated HMP Actions &amp; Priority'!B12</f>
        <v>High</v>
      </c>
      <c r="B9" s="125" t="str">
        <f>'Updated HMP Actions &amp; Priority'!D12</f>
        <v xml:space="preserve">Protect and restore wetland areas and water bodies. </v>
      </c>
      <c r="C9" s="126" t="str">
        <f>'Updated HMP Actions &amp; Priority'!E12</f>
        <v>Natural Resouces Protection</v>
      </c>
    </row>
    <row r="10" spans="1:3" ht="32.15" customHeight="1" x14ac:dyDescent="0.35">
      <c r="A10" s="127" t="str">
        <f>'Updated HMP Actions &amp; Priority'!B13</f>
        <v>High</v>
      </c>
      <c r="B10" s="125" t="str">
        <f>'Updated HMP Actions &amp; Priority'!D13</f>
        <v>Evaluate and pursue opportunities to use clean energy technologies, such as microgrids, to provide enhanced backup power to municipal facilities.</v>
      </c>
      <c r="C10" s="126" t="str">
        <f>'Updated HMP Actions &amp; Priority'!E13</f>
        <v>Structure &amp; Infrastructure</v>
      </c>
    </row>
    <row r="11" spans="1:3" ht="32.15" customHeight="1" x14ac:dyDescent="0.35">
      <c r="A11" s="127" t="str">
        <f>'Updated HMP Actions &amp; Priority'!B14</f>
        <v>High</v>
      </c>
      <c r="B11" s="125" t="str">
        <f>'Updated HMP Actions &amp; Priority'!D14</f>
        <v>Adopt, implement, and maintain a Comprehensive Flood Hazard Mitigation Plan.</v>
      </c>
      <c r="C11" s="126" t="str">
        <f>'Updated HMP Actions &amp; Priority'!E14</f>
        <v>Local Plans &amp; Regulations</v>
      </c>
    </row>
    <row r="12" spans="1:3" ht="32.15" customHeight="1" x14ac:dyDescent="0.35">
      <c r="A12" s="127" t="str">
        <f>'Updated HMP Actions &amp; Priority'!B15</f>
        <v>High</v>
      </c>
      <c r="B12" s="125" t="str">
        <f>'Updated HMP Actions &amp; Priority'!D15</f>
        <v>Improve flood storage at Mary Dennison Park.</v>
      </c>
      <c r="C12" s="126" t="str">
        <f>'Updated HMP Actions &amp; Priority'!E15</f>
        <v>Natural Resouces Protection</v>
      </c>
    </row>
    <row r="13" spans="1:3" ht="32.15" customHeight="1" x14ac:dyDescent="0.35">
      <c r="A13" s="127" t="str">
        <f>'Updated HMP Actions &amp; Priority'!B16</f>
        <v>High</v>
      </c>
      <c r="B13" s="125" t="str">
        <f>'Updated HMP Actions &amp; Priority'!D16</f>
        <v>Implement flood mitigation measures in the Walnut Street neighborhood.</v>
      </c>
      <c r="C13" s="126" t="str">
        <f>'Updated HMP Actions &amp; Priority'!E16</f>
        <v>Natural Resouces Protection</v>
      </c>
    </row>
    <row r="14" spans="1:3" ht="32.15" customHeight="1" x14ac:dyDescent="0.35">
      <c r="A14" s="127" t="str">
        <f>'Updated HMP Actions &amp; Priority'!B17</f>
        <v>High</v>
      </c>
      <c r="B14" s="125" t="str">
        <f>'Updated HMP Actions &amp; Priority'!D17</f>
        <v xml:space="preserve">Continue to support coordinated efforts to provide emergency shelters and evaluate the specific needs for enhanced capacity in areas of the community. </v>
      </c>
      <c r="C14" s="126" t="str">
        <f>'Updated HMP Actions &amp; Priority'!E17</f>
        <v>Structure &amp; Infrastructure</v>
      </c>
    </row>
    <row r="15" spans="1:3" ht="32.15" customHeight="1" x14ac:dyDescent="0.35">
      <c r="A15" s="127" t="str">
        <f>'Updated HMP Actions &amp; Priority'!B18</f>
        <v>High</v>
      </c>
      <c r="B15" s="125" t="str">
        <f>'Updated HMP Actions &amp; Priority'!D18</f>
        <v>Facilitate education for prospective homebuyers and realtors to address flood risks.</v>
      </c>
      <c r="C15" s="126" t="str">
        <f>'Updated HMP Actions &amp; Priority'!E18</f>
        <v>Outreach &amp; Education</v>
      </c>
    </row>
    <row r="16" spans="1:3" ht="32.15" customHeight="1" x14ac:dyDescent="0.35">
      <c r="A16" s="127" t="str">
        <f>'Updated HMP Actions &amp; Priority'!B19</f>
        <v>High</v>
      </c>
      <c r="B16" s="125" t="str">
        <f>'Updated HMP Actions &amp; Priority'!D19</f>
        <v>Develop a Comprehensive Stormwater Master Plan.</v>
      </c>
      <c r="C16" s="126" t="str">
        <f>'Updated HMP Actions &amp; Priority'!E19</f>
        <v>Local Plans &amp; Regulations</v>
      </c>
    </row>
    <row r="17" spans="1:3" ht="32.15" customHeight="1" x14ac:dyDescent="0.35">
      <c r="A17" s="127" t="str">
        <f>'Updated HMP Actions &amp; Priority'!B20</f>
        <v>High</v>
      </c>
      <c r="B17" s="125" t="str">
        <f>'Updated HMP Actions &amp; Priority'!D20</f>
        <v xml:space="preserve">Utilize clean energy technologies to provide efficient heating and cooling capacity to municpal facilities and schools. </v>
      </c>
      <c r="C17" s="126" t="str">
        <f>'Updated HMP Actions &amp; Priority'!E20</f>
        <v>Structure &amp; Infrastructure</v>
      </c>
    </row>
    <row r="18" spans="1:3" ht="32.15" customHeight="1" x14ac:dyDescent="0.35">
      <c r="A18" s="132" t="str">
        <f>'Updated HMP Actions &amp; Priority'!B21</f>
        <v>High</v>
      </c>
      <c r="B18" s="125" t="str">
        <f>'Updated HMP Actions &amp; Priority'!D21</f>
        <v>Replace the School Street, Taralli Terrace, Potter Road, and Second Street Bridges.</v>
      </c>
      <c r="C18" s="126" t="str">
        <f>'Updated HMP Actions &amp; Priority'!E21</f>
        <v>Structure &amp; Infrastructure</v>
      </c>
    </row>
    <row r="19" spans="1:3" ht="32.15" customHeight="1" x14ac:dyDescent="0.35">
      <c r="A19" s="132" t="str">
        <f>'Updated HMP Actions &amp; Priority'!B22</f>
        <v>Medium</v>
      </c>
      <c r="B19" s="125" t="str">
        <f>'Updated HMP Actions &amp; Priority'!D22</f>
        <v>Coordinate local community organizations to develop educational messaging and/or programming to transfer climate change risk and vulnerability knowledge to the general public.</v>
      </c>
      <c r="C19" s="126" t="str">
        <f>'Updated HMP Actions &amp; Priority'!E22</f>
        <v>Outreach &amp; Education</v>
      </c>
    </row>
    <row r="20" spans="1:3" ht="32.15" customHeight="1" x14ac:dyDescent="0.35">
      <c r="A20" s="132" t="str">
        <f>'Updated HMP Actions &amp; Priority'!B23</f>
        <v>Medium</v>
      </c>
      <c r="B20" s="125" t="str">
        <f>'Updated HMP Actions &amp; Priority'!D23</f>
        <v xml:space="preserve">Develop green infratructure on municipal properties to improve stormwater management and reduce heat island impacts. </v>
      </c>
      <c r="C20" s="126" t="str">
        <f>'Updated HMP Actions &amp; Priority'!E23</f>
        <v>Structure &amp; Infrastructure</v>
      </c>
    </row>
    <row r="21" spans="1:3" ht="32.15" customHeight="1" x14ac:dyDescent="0.35">
      <c r="A21" s="132" t="str">
        <f>'Updated HMP Actions &amp; Priority'!B24</f>
        <v>Medium</v>
      </c>
      <c r="B21" s="125" t="str">
        <f>'Updated HMP Actions &amp; Priority'!D24</f>
        <v xml:space="preserve">Assess City-owned dams and engage other public and private dam owners  in Framingham on resilience. </v>
      </c>
      <c r="C21" s="126" t="str">
        <f>'Updated HMP Actions &amp; Priority'!E24</f>
        <v>Outreach &amp; Education</v>
      </c>
    </row>
    <row r="22" spans="1:3" ht="32.15" customHeight="1" x14ac:dyDescent="0.35">
      <c r="A22" s="132" t="str">
        <f>'Updated HMP Actions &amp; Priority'!B25</f>
        <v>Medium</v>
      </c>
      <c r="B22" s="125" t="str">
        <f>'Updated HMP Actions &amp; Priority'!D25</f>
        <v>Plan and post neighborhood and regional evacuation routes.</v>
      </c>
      <c r="C22" s="126" t="str">
        <f>'Updated HMP Actions &amp; Priority'!E25</f>
        <v>Outreach &amp; Education</v>
      </c>
    </row>
    <row r="23" spans="1:3" ht="32.15" customHeight="1" x14ac:dyDescent="0.35">
      <c r="A23" s="132" t="str">
        <f>'Updated HMP Actions &amp; Priority'!B26</f>
        <v>Medium</v>
      </c>
      <c r="B23" s="125" t="str">
        <f>'Updated HMP Actions &amp; Priority'!D26</f>
        <v>Purchase &amp; install automated weather stations and additional pavement sensors.</v>
      </c>
      <c r="C23" s="126" t="str">
        <f>'Updated HMP Actions &amp; Priority'!E26</f>
        <v>Structure &amp; Infrastructure</v>
      </c>
    </row>
    <row r="24" spans="1:3" ht="32.15" customHeight="1" x14ac:dyDescent="0.35">
      <c r="A24" s="132" t="str">
        <f>'Updated HMP Actions &amp; Priority'!B27</f>
        <v>Medium</v>
      </c>
      <c r="B24" s="125" t="str">
        <f>'Updated HMP Actions &amp; Priority'!D27</f>
        <v>Assess at a high level flood-proofing measures and flood storage to prevent future flooding at the Callahan Senior Center.</v>
      </c>
      <c r="C24" s="126" t="str">
        <f>'Updated HMP Actions &amp; Priority'!E27</f>
        <v>Structure &amp; Infrastructure</v>
      </c>
    </row>
    <row r="25" spans="1:3" ht="32.15" customHeight="1" x14ac:dyDescent="0.35">
      <c r="A25" s="132" t="str">
        <f>'Updated HMP Actions &amp; Priority'!B28</f>
        <v>Medium</v>
      </c>
      <c r="B25" s="125" t="str">
        <f>'Updated HMP Actions &amp; Priority'!D28</f>
        <v>Develop and implement a municipal program to promote the use of green infrastructure to the business community.</v>
      </c>
      <c r="C25" s="126" t="str">
        <f>'Updated HMP Actions &amp; Priority'!E28</f>
        <v>Outreach &amp; Education</v>
      </c>
    </row>
    <row r="26" spans="1:3" ht="32.15" customHeight="1" x14ac:dyDescent="0.35">
      <c r="A26" s="132" t="str">
        <f>'Updated HMP Actions &amp; Priority'!B29</f>
        <v>Medium</v>
      </c>
      <c r="B26" s="125" t="str">
        <f>'Updated HMP Actions &amp; Priority'!D29</f>
        <v>Foster an improved communications network to better reach vulnerable populations and those most in need of information and assistance.</v>
      </c>
      <c r="C26" s="126" t="str">
        <f>'Updated HMP Actions &amp; Priority'!E29</f>
        <v>Outreach &amp; Education</v>
      </c>
    </row>
    <row r="27" spans="1:3" ht="32.15" customHeight="1" x14ac:dyDescent="0.35">
      <c r="A27" s="132" t="str">
        <f>'Updated HMP Actions &amp; Priority'!B30</f>
        <v>Medium</v>
      </c>
      <c r="B27" s="125" t="str">
        <f>'Updated HMP Actions &amp; Priority'!D30</f>
        <v xml:space="preserve">Implement draingage improvements to support transportation networks and associated properties. </v>
      </c>
      <c r="C27" s="126" t="str">
        <f>'Updated HMP Actions &amp; Priority'!E30</f>
        <v>Structure &amp; Infrastructure</v>
      </c>
    </row>
    <row r="28" spans="1:3" ht="32.15" customHeight="1" x14ac:dyDescent="0.35">
      <c r="A28" s="132" t="str">
        <f>'Updated HMP Actions &amp; Priority'!B31</f>
        <v>Medium</v>
      </c>
      <c r="B28" s="125" t="str">
        <f>'Updated HMP Actions &amp; Priority'!D31</f>
        <v>Develop standards to prioritize social equity in resilience project planning, design, and development.</v>
      </c>
      <c r="C28" s="126" t="str">
        <f>'Updated HMP Actions &amp; Priority'!E31</f>
        <v>Outreach &amp; Education</v>
      </c>
    </row>
    <row r="29" spans="1:3" ht="32.15" customHeight="1" x14ac:dyDescent="0.35">
      <c r="A29" s="132" t="str">
        <f>'Updated HMP Actions &amp; Priority'!B32</f>
        <v>Medium</v>
      </c>
      <c r="B29" s="125" t="str">
        <f>'Updated HMP Actions &amp; Priority'!D32</f>
        <v>Integrate flood storage review into Open Space Plan.</v>
      </c>
      <c r="C29" s="126" t="str">
        <f>'Updated HMP Actions &amp; Priority'!E32</f>
        <v>Local Plans &amp; Regulations</v>
      </c>
    </row>
    <row r="30" spans="1:3" ht="32.15" customHeight="1" x14ac:dyDescent="0.35">
      <c r="A30" s="132" t="str">
        <f>'Updated HMP Actions &amp; Priority'!B33</f>
        <v>Medium</v>
      </c>
      <c r="B30" s="125" t="str">
        <f>'Updated HMP Actions &amp; Priority'!D33</f>
        <v>Partner with the local utility on climate resilience efforts.</v>
      </c>
      <c r="C30" s="126" t="str">
        <f>'Updated HMP Actions &amp; Priority'!E33</f>
        <v>Outreach &amp; Education</v>
      </c>
    </row>
    <row r="31" spans="1:3" ht="32.15" customHeight="1" x14ac:dyDescent="0.35">
      <c r="A31" s="132" t="str">
        <f>'Updated HMP Actions &amp; Priority'!B34</f>
        <v>Medium</v>
      </c>
      <c r="B31" s="125" t="str">
        <f>'Updated HMP Actions &amp; Priority'!D34</f>
        <v>Coordinate regional management efforts of Lake Cochituate.</v>
      </c>
      <c r="C31" s="126" t="str">
        <f>'Updated HMP Actions &amp; Priority'!E34</f>
        <v>Outreach &amp; Education</v>
      </c>
    </row>
    <row r="32" spans="1:3" ht="32.15" customHeight="1" x14ac:dyDescent="0.35">
      <c r="A32" s="132" t="str">
        <f>'Updated HMP Actions &amp; Priority'!B35</f>
        <v>Medium</v>
      </c>
      <c r="B32" s="125" t="str">
        <f>'Updated HMP Actions &amp; Priority'!D35</f>
        <v>Evaluate and enhance current ordinances and regulations regarding floodplain development.</v>
      </c>
      <c r="C32" s="126" t="str">
        <f>'Updated HMP Actions &amp; Priority'!E35</f>
        <v>Local Plans &amp; Regulations</v>
      </c>
    </row>
    <row r="33" spans="1:3" ht="32.15" customHeight="1" x14ac:dyDescent="0.35">
      <c r="A33" s="132" t="str">
        <f>'Updated HMP Actions &amp; Priority'!B36</f>
        <v>Medium</v>
      </c>
      <c r="B33" s="125" t="str">
        <f>'Updated HMP Actions &amp; Priority'!D36</f>
        <v>Continue community engagement efforts to maximize the adoption of energy efficiency and clean energy technologies at new and existing buildings.</v>
      </c>
      <c r="C33" s="126" t="str">
        <f>'Updated HMP Actions &amp; Priority'!E36</f>
        <v>Outreach &amp; Education</v>
      </c>
    </row>
    <row r="34" spans="1:3" ht="32.15" customHeight="1" x14ac:dyDescent="0.35">
      <c r="A34" s="132" t="str">
        <f>'Updated HMP Actions &amp; Priority'!B37</f>
        <v>Medium</v>
      </c>
      <c r="B34" s="125" t="str">
        <f>'Updated HMP Actions &amp; Priority'!D37</f>
        <v>Install additional stream gauges and web-based public portal for stream gauge data.</v>
      </c>
      <c r="C34" s="126" t="str">
        <f>'Updated HMP Actions &amp; Priority'!E37</f>
        <v>Structure &amp; Infrastructure</v>
      </c>
    </row>
    <row r="35" spans="1:3" ht="32.15" customHeight="1" x14ac:dyDescent="0.35">
      <c r="A35" s="132" t="str">
        <f>'Updated HMP Actions &amp; Priority'!B38</f>
        <v>Medium</v>
      </c>
      <c r="B35" s="125" t="str">
        <f>'Updated HMP Actions &amp; Priority'!D38</f>
        <v>Implement recommendations from the feasibility study for removal of the Landham Pond Dam.</v>
      </c>
      <c r="C35" s="126" t="str">
        <f>'Updated HMP Actions &amp; Priority'!E38</f>
        <v>Structure &amp; Infrastructure</v>
      </c>
    </row>
    <row r="36" spans="1:3" ht="32.15" customHeight="1" x14ac:dyDescent="0.35">
      <c r="A36" s="128" t="str">
        <f>'Updated HMP Actions &amp; Priority'!B39</f>
        <v>Medium</v>
      </c>
      <c r="B36" s="125" t="str">
        <f>'Updated HMP Actions &amp; Priority'!D39</f>
        <v>Implement emergency generators for traffic signals.</v>
      </c>
      <c r="C36" s="126" t="str">
        <f>'Updated HMP Actions &amp; Priority'!E39</f>
        <v>Structure &amp; Infrastructure</v>
      </c>
    </row>
    <row r="37" spans="1:3" ht="32.15" customHeight="1" x14ac:dyDescent="0.35">
      <c r="A37" s="128" t="str">
        <f>'Updated HMP Actions &amp; Priority'!B40</f>
        <v>Low</v>
      </c>
      <c r="B37" s="125" t="str">
        <f>'Updated HMP Actions &amp; Priority'!D40</f>
        <v>Conduct a power quality and surge protection study of critical municipal facilities.</v>
      </c>
      <c r="C37" s="126" t="str">
        <f>'Updated HMP Actions &amp; Priority'!E40</f>
        <v>Local Plans &amp; Regulations</v>
      </c>
    </row>
    <row r="38" spans="1:3" ht="32.15" customHeight="1" x14ac:dyDescent="0.35">
      <c r="A38" s="128" t="str">
        <f>'Updated HMP Actions &amp; Priority'!B41</f>
        <v>Low</v>
      </c>
      <c r="B38" s="125" t="str">
        <f>'Updated HMP Actions &amp; Priority'!D41</f>
        <v>Develop a citywide comprehensive tree and forest management program.</v>
      </c>
      <c r="C38" s="126" t="str">
        <f>'Updated HMP Actions &amp; Priority'!E41</f>
        <v>Local Plans &amp; Regulations</v>
      </c>
    </row>
    <row r="39" spans="1:3" ht="32.15" customHeight="1" x14ac:dyDescent="0.35">
      <c r="A39" s="128" t="str">
        <f>'Updated HMP Actions &amp; Priority'!B42</f>
        <v>Low</v>
      </c>
      <c r="B39" s="125" t="str">
        <f>'Updated HMP Actions &amp; Priority'!D42</f>
        <v>Explore the development of a Hazard Mitigation Incentive Program.</v>
      </c>
      <c r="C39" s="126" t="str">
        <f>'Updated HMP Actions &amp; Priority'!E42</f>
        <v>Local Plans &amp; Regulations</v>
      </c>
    </row>
    <row r="40" spans="1:3" ht="32.15" customHeight="1" x14ac:dyDescent="0.35">
      <c r="A40" s="128" t="str">
        <f>'Updated HMP Actions &amp; Priority'!B43</f>
        <v>Low</v>
      </c>
      <c r="B40" s="125" t="str">
        <f>'Updated HMP Actions &amp; Priority'!D43</f>
        <v>Assess additional mosquito/pest control options, including increased stormwater BMP maintenance.</v>
      </c>
      <c r="C40" s="126" t="str">
        <f>'Updated HMP Actions &amp; Priority'!E43</f>
        <v>Outreach &amp; Education</v>
      </c>
    </row>
    <row r="41" spans="1:3" ht="32.15" customHeight="1" x14ac:dyDescent="0.35">
      <c r="A41" s="128" t="str">
        <f>'Updated HMP Actions &amp; Priority'!B44</f>
        <v>Low</v>
      </c>
      <c r="B41" s="125" t="str">
        <f>'Updated HMP Actions &amp; Priority'!D44</f>
        <v>Evaluate satellite locations to supplement DPW operations center and salt storage.</v>
      </c>
      <c r="C41" s="126" t="str">
        <f>'Updated HMP Actions &amp; Priority'!E44</f>
        <v>Local Plans &amp; Regulations</v>
      </c>
    </row>
    <row r="42" spans="1:3" ht="32.15" customHeight="1" x14ac:dyDescent="0.35">
      <c r="A42" s="128" t="str">
        <f>'Updated HMP Actions &amp; Priority'!B45</f>
        <v>Low</v>
      </c>
      <c r="B42" s="125" t="str">
        <f>'Updated HMP Actions &amp; Priority'!D45</f>
        <v>Develop a citywide Business Resilience Plan.</v>
      </c>
      <c r="C42" s="126" t="str">
        <f>'Updated HMP Actions &amp; Priority'!E45</f>
        <v>Local Plans &amp; Regulations</v>
      </c>
    </row>
    <row r="43" spans="1:3" ht="32.15" customHeight="1" x14ac:dyDescent="0.35">
      <c r="A43" s="128" t="str">
        <f>'Updated HMP Actions &amp; Priority'!B46</f>
        <v>Low</v>
      </c>
      <c r="B43" s="125" t="str">
        <f>'Updated HMP Actions &amp; Priority'!D46</f>
        <v>Conduct robust transportation resiliency planning.</v>
      </c>
      <c r="C43" s="126" t="str">
        <f>'Updated HMP Actions &amp; Priority'!E46</f>
        <v>Local Plans &amp; Regulations</v>
      </c>
    </row>
    <row r="44" spans="1:3" ht="32.15" customHeight="1" x14ac:dyDescent="0.35">
      <c r="A44" s="128" t="str">
        <f>'Updated HMP Actions &amp; Priority'!B47</f>
        <v>Low</v>
      </c>
      <c r="B44" s="125" t="str">
        <f>'Updated HMP Actions &amp; Priority'!D47</f>
        <v>Reimplement residential rain barrel program.</v>
      </c>
      <c r="C44" s="126" t="str">
        <f>'Updated HMP Actions &amp; Priority'!E47</f>
        <v>Outreach &amp; Education</v>
      </c>
    </row>
  </sheetData>
  <customSheetViews>
    <customSheetView guid="{D04F2BA1-EBDA-4A56-B12F-1DA04F8590FA}" fitToPage="1" state="hidden">
      <selection activeCell="B56" sqref="B56"/>
      <pageMargins left="0.7" right="0.7" top="0.75" bottom="0.75" header="0.3" footer="0.3"/>
      <pageSetup scale="60" fitToHeight="0" orientation="portrait" r:id="rId1"/>
    </customSheetView>
    <customSheetView guid="{A13B5E37-541D-4529-ACD8-CDE4445E511F}" fitToPage="1" state="hidden">
      <selection activeCell="B56" sqref="B56"/>
      <pageMargins left="0.7" right="0.7" top="0.75" bottom="0.75" header="0.3" footer="0.3"/>
      <pageSetup scale="60" fitToHeight="0" orientation="portrait" r:id="rId2"/>
    </customSheetView>
  </customSheetViews>
  <pageMargins left="0.7" right="0.7" top="0.75" bottom="0.75" header="0.3" footer="0.3"/>
  <pageSetup scale="60" fitToHeight="0" orientation="portrait"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5B047918-B183-454E-A27F-018111E401F4}">
          <x14:formula1>
            <xm:f>'Data Validation List'!$A$1:$A$4</xm:f>
          </x14:formula1>
          <xm:sqref>C2:C44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FC443-6E20-4338-B1C6-09F41646B933}">
  <sheetPr>
    <tabColor rgb="FF92D050"/>
  </sheetPr>
  <dimension ref="A1:N47"/>
  <sheetViews>
    <sheetView workbookViewId="0">
      <pane ySplit="1" topLeftCell="A26" activePane="bottomLeft" state="frozen"/>
      <selection pane="bottomLeft" activeCell="A47" sqref="A47"/>
    </sheetView>
  </sheetViews>
  <sheetFormatPr defaultColWidth="9.1796875" defaultRowHeight="14.5" x14ac:dyDescent="0.35"/>
  <cols>
    <col min="1" max="1" width="9.1796875" style="17"/>
    <col min="2" max="2" width="49.453125" style="26" customWidth="1"/>
    <col min="3" max="3" width="34.26953125" style="17" customWidth="1"/>
    <col min="4" max="4" width="57.453125" style="26" customWidth="1"/>
    <col min="5" max="5" width="26.1796875" style="26" customWidth="1"/>
    <col min="6" max="11" width="25.453125" style="26" customWidth="1"/>
    <col min="12" max="12" width="43.453125" style="17" bestFit="1" customWidth="1"/>
    <col min="13" max="13" width="17.1796875" style="17" bestFit="1" customWidth="1"/>
    <col min="14" max="14" width="13.453125" style="26" customWidth="1"/>
    <col min="15" max="16384" width="9.1796875" style="17"/>
  </cols>
  <sheetData>
    <row r="1" spans="1:14" ht="29" x14ac:dyDescent="0.35">
      <c r="A1" s="64" t="s">
        <v>11</v>
      </c>
      <c r="B1" s="67" t="s">
        <v>321</v>
      </c>
      <c r="C1" s="67" t="s">
        <v>322</v>
      </c>
      <c r="D1" s="65" t="s">
        <v>323</v>
      </c>
      <c r="E1" s="65" t="s">
        <v>324</v>
      </c>
      <c r="F1" s="65" t="s">
        <v>325</v>
      </c>
      <c r="G1" s="65" t="s">
        <v>326</v>
      </c>
      <c r="H1" s="65" t="s">
        <v>327</v>
      </c>
      <c r="I1" s="65" t="s">
        <v>6</v>
      </c>
      <c r="J1" s="65" t="s">
        <v>328</v>
      </c>
      <c r="K1" s="65" t="s">
        <v>329</v>
      </c>
      <c r="L1" s="66" t="s">
        <v>330</v>
      </c>
      <c r="M1" s="70" t="s">
        <v>499</v>
      </c>
      <c r="N1" s="79" t="s">
        <v>331</v>
      </c>
    </row>
    <row r="2" spans="1:14" ht="43.5" x14ac:dyDescent="0.35">
      <c r="B2" s="46" t="s">
        <v>464</v>
      </c>
      <c r="C2" s="26" t="s">
        <v>363</v>
      </c>
      <c r="D2" s="26" t="s">
        <v>465</v>
      </c>
      <c r="E2" s="26" t="s">
        <v>440</v>
      </c>
      <c r="F2" s="46"/>
      <c r="G2" s="26" t="s">
        <v>393</v>
      </c>
      <c r="H2" s="26" t="s">
        <v>466</v>
      </c>
      <c r="I2" s="26" t="s">
        <v>360</v>
      </c>
      <c r="J2" s="26" t="s">
        <v>467</v>
      </c>
      <c r="K2" s="26" t="s">
        <v>383</v>
      </c>
      <c r="L2" s="17" t="s">
        <v>342</v>
      </c>
    </row>
    <row r="3" spans="1:14" ht="29" x14ac:dyDescent="0.35">
      <c r="B3" s="26" t="s">
        <v>407</v>
      </c>
      <c r="C3" s="26" t="s">
        <v>363</v>
      </c>
      <c r="D3" s="26" t="s">
        <v>176</v>
      </c>
      <c r="F3" s="71">
        <v>46722</v>
      </c>
      <c r="G3" s="26" t="s">
        <v>352</v>
      </c>
      <c r="H3" s="26" t="s">
        <v>26</v>
      </c>
      <c r="I3" s="26" t="s">
        <v>408</v>
      </c>
      <c r="J3" s="26" t="s">
        <v>177</v>
      </c>
      <c r="K3" s="26" t="s">
        <v>383</v>
      </c>
      <c r="L3" s="17" t="s">
        <v>342</v>
      </c>
      <c r="N3" s="26" t="s">
        <v>384</v>
      </c>
    </row>
    <row r="4" spans="1:14" ht="43.5" x14ac:dyDescent="0.35">
      <c r="B4" s="46" t="s">
        <v>460</v>
      </c>
      <c r="C4" s="26" t="s">
        <v>363</v>
      </c>
      <c r="D4" s="26" t="s">
        <v>461</v>
      </c>
      <c r="E4" s="26" t="s">
        <v>440</v>
      </c>
      <c r="F4" s="46"/>
      <c r="G4" s="26" t="s">
        <v>414</v>
      </c>
      <c r="H4" s="26" t="s">
        <v>462</v>
      </c>
      <c r="I4" s="26" t="s">
        <v>365</v>
      </c>
      <c r="J4" s="46"/>
      <c r="K4" s="26" t="s">
        <v>463</v>
      </c>
      <c r="L4" s="17" t="s">
        <v>355</v>
      </c>
    </row>
    <row r="5" spans="1:14" ht="116" x14ac:dyDescent="0.35">
      <c r="B5" s="26" t="s">
        <v>500</v>
      </c>
      <c r="C5" s="17" t="s">
        <v>363</v>
      </c>
      <c r="D5" s="81" t="s">
        <v>501</v>
      </c>
      <c r="E5" s="26" t="s">
        <v>440</v>
      </c>
      <c r="F5" s="71">
        <v>45992</v>
      </c>
      <c r="G5" s="26" t="s">
        <v>393</v>
      </c>
      <c r="H5" s="26" t="s">
        <v>486</v>
      </c>
      <c r="I5" s="26" t="s">
        <v>365</v>
      </c>
      <c r="J5" s="46"/>
      <c r="K5" s="26" t="s">
        <v>383</v>
      </c>
      <c r="L5" s="17" t="s">
        <v>355</v>
      </c>
    </row>
    <row r="6" spans="1:14" ht="188.5" x14ac:dyDescent="0.35">
      <c r="B6" s="26" t="s">
        <v>502</v>
      </c>
      <c r="C6" s="26" t="s">
        <v>363</v>
      </c>
      <c r="D6" s="26" t="s">
        <v>503</v>
      </c>
      <c r="E6" s="26" t="s">
        <v>336</v>
      </c>
      <c r="F6" s="69">
        <v>45992</v>
      </c>
      <c r="G6" s="26" t="s">
        <v>358</v>
      </c>
      <c r="H6" s="26" t="s">
        <v>364</v>
      </c>
      <c r="I6" s="26" t="s">
        <v>365</v>
      </c>
      <c r="J6" s="26" t="s">
        <v>177</v>
      </c>
      <c r="K6" s="26" t="s">
        <v>366</v>
      </c>
      <c r="L6" s="17" t="s">
        <v>342</v>
      </c>
      <c r="N6" s="26" t="s">
        <v>362</v>
      </c>
    </row>
    <row r="7" spans="1:14" ht="116" x14ac:dyDescent="0.35">
      <c r="B7" s="80" t="s">
        <v>479</v>
      </c>
      <c r="C7" s="17" t="s">
        <v>363</v>
      </c>
      <c r="D7" s="81" t="s">
        <v>480</v>
      </c>
      <c r="E7" s="26" t="s">
        <v>440</v>
      </c>
      <c r="F7" s="71">
        <v>46357</v>
      </c>
      <c r="G7" s="26" t="s">
        <v>346</v>
      </c>
      <c r="H7" s="26" t="s">
        <v>362</v>
      </c>
      <c r="I7" s="26" t="s">
        <v>360</v>
      </c>
      <c r="J7" s="46"/>
      <c r="K7" s="26" t="s">
        <v>376</v>
      </c>
      <c r="L7" s="17" t="s">
        <v>355</v>
      </c>
    </row>
    <row r="8" spans="1:14" ht="116" x14ac:dyDescent="0.35">
      <c r="B8" s="26" t="s">
        <v>468</v>
      </c>
      <c r="C8" s="26" t="s">
        <v>363</v>
      </c>
      <c r="D8" s="81" t="s">
        <v>469</v>
      </c>
      <c r="E8" s="26" t="s">
        <v>440</v>
      </c>
      <c r="F8" s="71">
        <v>45992</v>
      </c>
      <c r="G8" s="26" t="s">
        <v>470</v>
      </c>
      <c r="H8" s="26" t="s">
        <v>471</v>
      </c>
      <c r="I8" s="26" t="s">
        <v>365</v>
      </c>
      <c r="J8" s="46"/>
      <c r="K8" s="26" t="s">
        <v>472</v>
      </c>
      <c r="L8" s="17" t="s">
        <v>355</v>
      </c>
    </row>
    <row r="9" spans="1:14" ht="130.5" x14ac:dyDescent="0.35">
      <c r="B9" s="80" t="s">
        <v>476</v>
      </c>
      <c r="C9" s="17" t="s">
        <v>363</v>
      </c>
      <c r="D9" s="26" t="s">
        <v>477</v>
      </c>
      <c r="E9" s="26" t="s">
        <v>440</v>
      </c>
      <c r="F9" s="46"/>
      <c r="G9" s="26" t="s">
        <v>346</v>
      </c>
      <c r="H9" s="26" t="s">
        <v>478</v>
      </c>
      <c r="I9" s="26" t="s">
        <v>382</v>
      </c>
      <c r="J9" s="46"/>
      <c r="K9" s="26" t="s">
        <v>383</v>
      </c>
      <c r="L9" s="17" t="s">
        <v>342</v>
      </c>
    </row>
    <row r="10" spans="1:14" ht="29" x14ac:dyDescent="0.35">
      <c r="B10" s="26" t="s">
        <v>428</v>
      </c>
      <c r="C10" s="26" t="s">
        <v>363</v>
      </c>
      <c r="D10" s="46"/>
      <c r="E10" s="46"/>
      <c r="F10" s="46"/>
      <c r="G10" s="26" t="s">
        <v>352</v>
      </c>
      <c r="H10" s="26" t="s">
        <v>26</v>
      </c>
      <c r="I10" s="46"/>
      <c r="J10" s="46"/>
      <c r="K10" s="46"/>
      <c r="L10" s="17" t="s">
        <v>355</v>
      </c>
      <c r="M10" s="77"/>
      <c r="N10" s="26" t="s">
        <v>384</v>
      </c>
    </row>
    <row r="11" spans="1:14" ht="145" x14ac:dyDescent="0.35">
      <c r="B11" s="26" t="s">
        <v>504</v>
      </c>
      <c r="C11" s="26" t="s">
        <v>363</v>
      </c>
      <c r="D11" s="26" t="s">
        <v>171</v>
      </c>
      <c r="F11" s="69">
        <v>45992</v>
      </c>
      <c r="G11" s="26" t="s">
        <v>352</v>
      </c>
      <c r="H11" s="26" t="s">
        <v>381</v>
      </c>
      <c r="I11" s="26" t="s">
        <v>382</v>
      </c>
      <c r="J11" s="46"/>
      <c r="K11" s="26" t="s">
        <v>383</v>
      </c>
      <c r="L11" s="17" t="s">
        <v>355</v>
      </c>
      <c r="N11" s="26" t="s">
        <v>384</v>
      </c>
    </row>
    <row r="12" spans="1:14" ht="29" x14ac:dyDescent="0.35">
      <c r="B12" s="26" t="s">
        <v>442</v>
      </c>
      <c r="C12" s="26" t="s">
        <v>363</v>
      </c>
      <c r="D12" s="26" t="s">
        <v>443</v>
      </c>
      <c r="E12" s="26" t="s">
        <v>28</v>
      </c>
      <c r="F12" s="69" t="s">
        <v>270</v>
      </c>
      <c r="G12" s="26" t="s">
        <v>393</v>
      </c>
      <c r="H12" s="26" t="s">
        <v>26</v>
      </c>
      <c r="I12" s="26" t="s">
        <v>444</v>
      </c>
      <c r="J12" s="26" t="s">
        <v>444</v>
      </c>
      <c r="K12" s="26" t="s">
        <v>398</v>
      </c>
      <c r="L12" s="17" t="s">
        <v>355</v>
      </c>
    </row>
    <row r="13" spans="1:14" ht="43.5" x14ac:dyDescent="0.35">
      <c r="B13" s="26" t="s">
        <v>494</v>
      </c>
      <c r="C13" s="17" t="s">
        <v>363</v>
      </c>
      <c r="D13" s="81" t="s">
        <v>495</v>
      </c>
      <c r="E13" s="26" t="s">
        <v>28</v>
      </c>
      <c r="F13" s="69" t="s">
        <v>270</v>
      </c>
      <c r="G13" s="26" t="s">
        <v>346</v>
      </c>
      <c r="H13" s="26" t="s">
        <v>496</v>
      </c>
      <c r="I13" s="26" t="s">
        <v>360</v>
      </c>
      <c r="J13" s="26" t="s">
        <v>467</v>
      </c>
      <c r="K13" s="26" t="s">
        <v>383</v>
      </c>
      <c r="L13" s="17" t="s">
        <v>355</v>
      </c>
    </row>
    <row r="14" spans="1:14" ht="87" x14ac:dyDescent="0.35">
      <c r="B14" s="26" t="s">
        <v>388</v>
      </c>
      <c r="C14" s="26" t="s">
        <v>363</v>
      </c>
      <c r="D14" s="26" t="s">
        <v>389</v>
      </c>
      <c r="F14" s="71">
        <v>45992</v>
      </c>
      <c r="G14" s="26" t="s">
        <v>390</v>
      </c>
      <c r="H14" s="26" t="s">
        <v>391</v>
      </c>
      <c r="I14" s="46"/>
      <c r="J14" s="26" t="s">
        <v>387</v>
      </c>
      <c r="K14" s="26" t="s">
        <v>341</v>
      </c>
      <c r="L14" s="17" t="s">
        <v>355</v>
      </c>
      <c r="N14" s="26" t="s">
        <v>384</v>
      </c>
    </row>
    <row r="15" spans="1:14" ht="87" x14ac:dyDescent="0.35">
      <c r="B15" s="44" t="s">
        <v>371</v>
      </c>
      <c r="C15" s="44" t="s">
        <v>363</v>
      </c>
      <c r="D15" s="82" t="s">
        <v>372</v>
      </c>
      <c r="E15" s="44" t="s">
        <v>336</v>
      </c>
      <c r="F15" s="69">
        <v>45292</v>
      </c>
      <c r="G15" s="26" t="s">
        <v>358</v>
      </c>
      <c r="H15" s="26" t="s">
        <v>373</v>
      </c>
      <c r="I15" s="68" t="s">
        <v>374</v>
      </c>
      <c r="J15" s="26" t="s">
        <v>375</v>
      </c>
      <c r="K15" s="26" t="s">
        <v>376</v>
      </c>
      <c r="L15" s="17" t="s">
        <v>342</v>
      </c>
      <c r="N15" s="26" t="s">
        <v>362</v>
      </c>
    </row>
    <row r="16" spans="1:14" ht="58" x14ac:dyDescent="0.35">
      <c r="B16" s="26" t="s">
        <v>405</v>
      </c>
      <c r="C16" s="26" t="s">
        <v>363</v>
      </c>
      <c r="D16" s="26" t="s">
        <v>406</v>
      </c>
      <c r="F16" s="71">
        <v>46722</v>
      </c>
      <c r="G16" s="26" t="s">
        <v>352</v>
      </c>
      <c r="H16" s="26" t="s">
        <v>26</v>
      </c>
      <c r="I16" s="75">
        <v>50000</v>
      </c>
      <c r="J16" s="46"/>
      <c r="K16" s="26" t="s">
        <v>341</v>
      </c>
      <c r="L16" s="17" t="s">
        <v>342</v>
      </c>
      <c r="N16" s="26" t="s">
        <v>384</v>
      </c>
    </row>
    <row r="17" spans="2:14" ht="43.5" x14ac:dyDescent="0.35">
      <c r="B17" s="26" t="s">
        <v>505</v>
      </c>
      <c r="C17" s="26" t="s">
        <v>334</v>
      </c>
      <c r="D17" s="26" t="s">
        <v>506</v>
      </c>
      <c r="E17" s="26" t="s">
        <v>345</v>
      </c>
      <c r="F17" s="69">
        <v>45261</v>
      </c>
      <c r="G17" s="26" t="s">
        <v>346</v>
      </c>
      <c r="H17" s="26" t="s">
        <v>347</v>
      </c>
      <c r="I17" s="26" t="s">
        <v>348</v>
      </c>
      <c r="J17" s="26" t="s">
        <v>349</v>
      </c>
      <c r="K17" s="26" t="s">
        <v>341</v>
      </c>
      <c r="L17" s="17" t="s">
        <v>342</v>
      </c>
      <c r="N17" s="26" t="s">
        <v>343</v>
      </c>
    </row>
    <row r="18" spans="2:14" ht="72.5" x14ac:dyDescent="0.35">
      <c r="B18" s="26" t="s">
        <v>437</v>
      </c>
      <c r="C18" s="26" t="s">
        <v>334</v>
      </c>
      <c r="D18" s="26" t="s">
        <v>211</v>
      </c>
      <c r="E18" s="26" t="s">
        <v>28</v>
      </c>
      <c r="F18" s="69">
        <v>45261</v>
      </c>
      <c r="G18" s="26" t="s">
        <v>430</v>
      </c>
      <c r="H18" s="26" t="s">
        <v>343</v>
      </c>
      <c r="I18" s="26" t="s">
        <v>194</v>
      </c>
      <c r="J18" s="26" t="s">
        <v>438</v>
      </c>
      <c r="K18" s="26" t="s">
        <v>341</v>
      </c>
      <c r="L18" s="17" t="s">
        <v>355</v>
      </c>
    </row>
    <row r="19" spans="2:14" ht="232" x14ac:dyDescent="0.35">
      <c r="B19" s="26" t="s">
        <v>434</v>
      </c>
      <c r="C19" s="26" t="s">
        <v>334</v>
      </c>
      <c r="D19" s="26" t="s">
        <v>435</v>
      </c>
      <c r="E19" s="26" t="s">
        <v>28</v>
      </c>
      <c r="F19" s="46"/>
      <c r="G19" s="46" t="s">
        <v>393</v>
      </c>
      <c r="H19" s="46" t="s">
        <v>410</v>
      </c>
      <c r="I19" s="46" t="s">
        <v>365</v>
      </c>
      <c r="J19" s="46" t="s">
        <v>431</v>
      </c>
      <c r="K19" s="46" t="s">
        <v>383</v>
      </c>
      <c r="L19" s="17" t="s">
        <v>342</v>
      </c>
      <c r="M19" s="77"/>
      <c r="N19" s="46" t="s">
        <v>436</v>
      </c>
    </row>
    <row r="20" spans="2:14" ht="58" x14ac:dyDescent="0.35">
      <c r="B20" s="26" t="s">
        <v>350</v>
      </c>
      <c r="C20" s="26" t="s">
        <v>334</v>
      </c>
      <c r="D20" s="81" t="s">
        <v>351</v>
      </c>
      <c r="E20" s="26" t="s">
        <v>28</v>
      </c>
      <c r="F20" s="69">
        <v>45992</v>
      </c>
      <c r="G20" s="26" t="s">
        <v>352</v>
      </c>
      <c r="H20" s="26" t="s">
        <v>353</v>
      </c>
      <c r="I20" s="26" t="s">
        <v>354</v>
      </c>
      <c r="J20" s="26" t="s">
        <v>353</v>
      </c>
      <c r="K20" s="26" t="s">
        <v>341</v>
      </c>
      <c r="L20" s="17" t="s">
        <v>355</v>
      </c>
      <c r="N20" s="26" t="s">
        <v>26</v>
      </c>
    </row>
    <row r="21" spans="2:14" ht="58" x14ac:dyDescent="0.35">
      <c r="B21" s="26" t="s">
        <v>333</v>
      </c>
      <c r="C21" s="26" t="s">
        <v>334</v>
      </c>
      <c r="D21" s="81" t="s">
        <v>335</v>
      </c>
      <c r="E21" s="26" t="s">
        <v>336</v>
      </c>
      <c r="F21" s="69">
        <v>45261</v>
      </c>
      <c r="G21" s="26" t="s">
        <v>337</v>
      </c>
      <c r="H21" s="26" t="s">
        <v>338</v>
      </c>
      <c r="I21" s="26" t="s">
        <v>339</v>
      </c>
      <c r="J21" s="26" t="s">
        <v>340</v>
      </c>
      <c r="K21" s="26" t="s">
        <v>341</v>
      </c>
      <c r="L21" s="17" t="s">
        <v>342</v>
      </c>
      <c r="N21" s="26" t="s">
        <v>343</v>
      </c>
    </row>
    <row r="22" spans="2:14" ht="43.5" x14ac:dyDescent="0.35">
      <c r="B22" s="26" t="s">
        <v>429</v>
      </c>
      <c r="C22" s="26" t="s">
        <v>334</v>
      </c>
      <c r="D22" s="26" t="s">
        <v>134</v>
      </c>
      <c r="F22" s="46"/>
      <c r="G22" s="26" t="s">
        <v>430</v>
      </c>
      <c r="H22" s="26" t="s">
        <v>26</v>
      </c>
      <c r="I22" s="26" t="s">
        <v>365</v>
      </c>
      <c r="J22" s="26" t="s">
        <v>431</v>
      </c>
      <c r="K22" s="26" t="s">
        <v>383</v>
      </c>
      <c r="L22" s="17" t="s">
        <v>355</v>
      </c>
      <c r="N22" s="26" t="s">
        <v>384</v>
      </c>
    </row>
    <row r="23" spans="2:14" ht="87" x14ac:dyDescent="0.35">
      <c r="B23" s="26" t="s">
        <v>456</v>
      </c>
      <c r="C23" s="26" t="s">
        <v>367</v>
      </c>
      <c r="D23" s="81" t="s">
        <v>457</v>
      </c>
      <c r="E23" s="26" t="s">
        <v>28</v>
      </c>
      <c r="F23" s="26" t="s">
        <v>270</v>
      </c>
      <c r="G23" s="26" t="s">
        <v>362</v>
      </c>
      <c r="H23" s="26" t="s">
        <v>458</v>
      </c>
      <c r="I23" s="26" t="s">
        <v>360</v>
      </c>
      <c r="J23" s="26" t="s">
        <v>459</v>
      </c>
      <c r="K23" s="26" t="s">
        <v>376</v>
      </c>
      <c r="L23" s="17" t="s">
        <v>355</v>
      </c>
    </row>
    <row r="24" spans="2:14" ht="58" x14ac:dyDescent="0.35">
      <c r="B24" s="46" t="s">
        <v>507</v>
      </c>
      <c r="C24" s="26" t="s">
        <v>367</v>
      </c>
      <c r="D24" s="26" t="s">
        <v>508</v>
      </c>
      <c r="E24" s="26" t="s">
        <v>336</v>
      </c>
      <c r="F24" s="26" t="s">
        <v>270</v>
      </c>
      <c r="G24" s="26" t="s">
        <v>378</v>
      </c>
      <c r="H24" s="26" t="s">
        <v>362</v>
      </c>
      <c r="I24" s="46"/>
      <c r="J24" s="26" t="s">
        <v>379</v>
      </c>
      <c r="K24" s="26" t="s">
        <v>376</v>
      </c>
      <c r="L24" s="17" t="s">
        <v>355</v>
      </c>
      <c r="N24" s="26" t="s">
        <v>380</v>
      </c>
    </row>
    <row r="25" spans="2:14" ht="58" x14ac:dyDescent="0.35">
      <c r="B25" s="26" t="s">
        <v>487</v>
      </c>
      <c r="C25" s="17" t="s">
        <v>367</v>
      </c>
      <c r="D25" s="81" t="s">
        <v>488</v>
      </c>
      <c r="E25" s="26" t="s">
        <v>28</v>
      </c>
      <c r="F25" s="26" t="s">
        <v>270</v>
      </c>
      <c r="G25" s="26" t="s">
        <v>358</v>
      </c>
      <c r="H25" s="26" t="s">
        <v>489</v>
      </c>
      <c r="I25" s="26" t="s">
        <v>444</v>
      </c>
      <c r="J25" s="26" t="s">
        <v>444</v>
      </c>
      <c r="K25" s="26" t="s">
        <v>376</v>
      </c>
      <c r="L25" s="17" t="s">
        <v>355</v>
      </c>
    </row>
    <row r="26" spans="2:14" ht="29" x14ac:dyDescent="0.35">
      <c r="B26" s="26" t="s">
        <v>484</v>
      </c>
      <c r="C26" s="17" t="s">
        <v>367</v>
      </c>
      <c r="D26" s="26" t="s">
        <v>509</v>
      </c>
      <c r="E26" s="46"/>
      <c r="F26" s="26" t="s">
        <v>270</v>
      </c>
      <c r="G26" s="46"/>
      <c r="H26" s="26" t="s">
        <v>485</v>
      </c>
      <c r="I26" s="46"/>
      <c r="J26" s="46"/>
      <c r="K26" s="26" t="s">
        <v>361</v>
      </c>
      <c r="L26" s="17" t="s">
        <v>355</v>
      </c>
    </row>
    <row r="27" spans="2:14" ht="72.5" x14ac:dyDescent="0.35">
      <c r="B27" s="26" t="s">
        <v>409</v>
      </c>
      <c r="C27" s="26" t="s">
        <v>367</v>
      </c>
      <c r="D27" s="26" t="s">
        <v>78</v>
      </c>
      <c r="F27" s="71">
        <v>46357</v>
      </c>
      <c r="G27" s="26" t="s">
        <v>352</v>
      </c>
      <c r="H27" s="26" t="s">
        <v>410</v>
      </c>
      <c r="I27" s="26" t="s">
        <v>360</v>
      </c>
      <c r="J27" s="26" t="s">
        <v>411</v>
      </c>
      <c r="K27" s="26" t="s">
        <v>412</v>
      </c>
      <c r="L27" s="17" t="s">
        <v>355</v>
      </c>
      <c r="N27" s="26" t="s">
        <v>384</v>
      </c>
    </row>
    <row r="28" spans="2:14" ht="43.5" x14ac:dyDescent="0.35">
      <c r="B28" s="26" t="s">
        <v>473</v>
      </c>
      <c r="C28" s="26" t="s">
        <v>367</v>
      </c>
      <c r="D28" s="81" t="s">
        <v>474</v>
      </c>
      <c r="E28" s="26" t="s">
        <v>440</v>
      </c>
      <c r="F28" s="46"/>
      <c r="G28" s="26" t="s">
        <v>26</v>
      </c>
      <c r="H28" s="26" t="s">
        <v>475</v>
      </c>
      <c r="I28" s="26" t="s">
        <v>360</v>
      </c>
      <c r="J28" s="46"/>
      <c r="K28" s="26" t="s">
        <v>463</v>
      </c>
      <c r="L28" s="17" t="s">
        <v>355</v>
      </c>
    </row>
    <row r="29" spans="2:14" ht="87" x14ac:dyDescent="0.35">
      <c r="B29" s="26" t="s">
        <v>497</v>
      </c>
      <c r="C29" s="17" t="s">
        <v>367</v>
      </c>
      <c r="D29" s="81" t="s">
        <v>498</v>
      </c>
      <c r="E29" s="26" t="s">
        <v>440</v>
      </c>
      <c r="F29" s="69">
        <v>45992</v>
      </c>
      <c r="G29" s="26" t="s">
        <v>352</v>
      </c>
      <c r="H29" s="26" t="s">
        <v>471</v>
      </c>
      <c r="I29" s="26" t="s">
        <v>360</v>
      </c>
      <c r="J29" s="26" t="s">
        <v>411</v>
      </c>
      <c r="K29" s="26" t="s">
        <v>341</v>
      </c>
      <c r="L29" s="17" t="s">
        <v>355</v>
      </c>
    </row>
    <row r="30" spans="2:14" ht="72.5" x14ac:dyDescent="0.35">
      <c r="B30" s="44" t="s">
        <v>510</v>
      </c>
      <c r="C30" s="44" t="s">
        <v>367</v>
      </c>
      <c r="D30" s="44" t="s">
        <v>511</v>
      </c>
      <c r="E30" s="44"/>
      <c r="F30" s="17" t="s">
        <v>270</v>
      </c>
      <c r="G30" s="26" t="s">
        <v>358</v>
      </c>
      <c r="H30" s="26" t="s">
        <v>368</v>
      </c>
      <c r="I30" s="26" t="s">
        <v>365</v>
      </c>
      <c r="J30" s="26" t="s">
        <v>369</v>
      </c>
      <c r="K30" s="26" t="s">
        <v>361</v>
      </c>
      <c r="L30" s="17" t="s">
        <v>342</v>
      </c>
      <c r="N30" s="44" t="s">
        <v>370</v>
      </c>
    </row>
    <row r="31" spans="2:14" ht="43.5" x14ac:dyDescent="0.35">
      <c r="B31" s="26" t="s">
        <v>481</v>
      </c>
      <c r="C31" s="17" t="s">
        <v>367</v>
      </c>
      <c r="D31" s="26" t="s">
        <v>482</v>
      </c>
      <c r="E31" s="26" t="s">
        <v>28</v>
      </c>
      <c r="F31" s="26" t="s">
        <v>270</v>
      </c>
      <c r="G31" s="26" t="s">
        <v>362</v>
      </c>
      <c r="H31" s="26" t="s">
        <v>483</v>
      </c>
      <c r="I31" s="26" t="s">
        <v>444</v>
      </c>
      <c r="J31" s="26" t="s">
        <v>444</v>
      </c>
      <c r="K31" s="26" t="s">
        <v>376</v>
      </c>
      <c r="L31" s="17" t="s">
        <v>355</v>
      </c>
    </row>
    <row r="32" spans="2:14" ht="29" x14ac:dyDescent="0.35">
      <c r="B32" s="26" t="s">
        <v>449</v>
      </c>
      <c r="C32" s="26" t="s">
        <v>367</v>
      </c>
      <c r="D32" s="46"/>
      <c r="E32" s="26" t="s">
        <v>440</v>
      </c>
      <c r="F32" s="46"/>
      <c r="G32" s="26" t="s">
        <v>450</v>
      </c>
      <c r="H32" s="46"/>
      <c r="I32" s="26" t="s">
        <v>365</v>
      </c>
      <c r="J32" s="46"/>
      <c r="K32" s="26" t="s">
        <v>383</v>
      </c>
      <c r="L32" s="17" t="s">
        <v>355</v>
      </c>
    </row>
    <row r="33" spans="2:14" ht="43.5" x14ac:dyDescent="0.35">
      <c r="B33" s="26" t="s">
        <v>422</v>
      </c>
      <c r="C33" s="26" t="s">
        <v>367</v>
      </c>
      <c r="D33" s="26" t="s">
        <v>423</v>
      </c>
      <c r="F33" s="69">
        <v>45627</v>
      </c>
      <c r="G33" s="26" t="s">
        <v>393</v>
      </c>
      <c r="H33" s="26" t="s">
        <v>362</v>
      </c>
      <c r="I33" s="26" t="s">
        <v>360</v>
      </c>
      <c r="J33" s="26" t="s">
        <v>424</v>
      </c>
      <c r="K33" s="26" t="s">
        <v>425</v>
      </c>
      <c r="L33" s="17" t="s">
        <v>355</v>
      </c>
      <c r="N33" s="26" t="s">
        <v>384</v>
      </c>
    </row>
    <row r="34" spans="2:14" ht="72.5" x14ac:dyDescent="0.35">
      <c r="B34" s="26" t="s">
        <v>490</v>
      </c>
      <c r="C34" s="17" t="s">
        <v>356</v>
      </c>
      <c r="D34" s="81" t="s">
        <v>491</v>
      </c>
      <c r="E34" s="26" t="s">
        <v>28</v>
      </c>
      <c r="F34" s="26" t="s">
        <v>270</v>
      </c>
      <c r="G34" s="26" t="s">
        <v>492</v>
      </c>
      <c r="H34" s="26" t="s">
        <v>493</v>
      </c>
      <c r="I34" s="26" t="s">
        <v>360</v>
      </c>
      <c r="J34" s="26" t="s">
        <v>467</v>
      </c>
      <c r="K34" s="26" t="s">
        <v>376</v>
      </c>
      <c r="L34" s="17" t="s">
        <v>342</v>
      </c>
    </row>
    <row r="35" spans="2:14" ht="43.5" x14ac:dyDescent="0.35">
      <c r="B35" s="26" t="s">
        <v>451</v>
      </c>
      <c r="C35" s="26" t="s">
        <v>356</v>
      </c>
      <c r="D35" s="81" t="s">
        <v>452</v>
      </c>
      <c r="E35" s="26" t="s">
        <v>28</v>
      </c>
      <c r="F35" s="69">
        <v>45992</v>
      </c>
      <c r="G35" s="26" t="s">
        <v>358</v>
      </c>
      <c r="H35" s="26" t="s">
        <v>453</v>
      </c>
      <c r="I35" s="26" t="s">
        <v>360</v>
      </c>
      <c r="J35" s="26" t="s">
        <v>454</v>
      </c>
      <c r="K35" s="26" t="s">
        <v>455</v>
      </c>
      <c r="L35" s="17" t="s">
        <v>342</v>
      </c>
    </row>
    <row r="36" spans="2:14" ht="159.5" x14ac:dyDescent="0.35">
      <c r="B36" s="26" t="s">
        <v>416</v>
      </c>
      <c r="C36" s="26" t="s">
        <v>356</v>
      </c>
      <c r="D36" s="26" t="s">
        <v>417</v>
      </c>
      <c r="F36" s="46"/>
      <c r="G36" s="26" t="s">
        <v>401</v>
      </c>
      <c r="H36" s="26" t="s">
        <v>352</v>
      </c>
      <c r="I36" s="26" t="s">
        <v>418</v>
      </c>
      <c r="J36" s="46"/>
      <c r="K36" s="26" t="s">
        <v>383</v>
      </c>
      <c r="L36" s="17" t="s">
        <v>342</v>
      </c>
      <c r="N36" s="26" t="s">
        <v>384</v>
      </c>
    </row>
    <row r="37" spans="2:14" ht="116" x14ac:dyDescent="0.35">
      <c r="B37" s="26" t="s">
        <v>396</v>
      </c>
      <c r="C37" s="26" t="s">
        <v>356</v>
      </c>
      <c r="D37" s="26" t="s">
        <v>53</v>
      </c>
      <c r="F37" s="71"/>
      <c r="G37" s="26" t="s">
        <v>393</v>
      </c>
      <c r="H37" s="26" t="s">
        <v>26</v>
      </c>
      <c r="I37" s="26">
        <v>10000</v>
      </c>
      <c r="J37" s="26" t="s">
        <v>397</v>
      </c>
      <c r="K37" s="26" t="s">
        <v>398</v>
      </c>
      <c r="L37" s="17" t="s">
        <v>355</v>
      </c>
      <c r="N37" s="26" t="s">
        <v>384</v>
      </c>
    </row>
    <row r="38" spans="2:14" ht="29" x14ac:dyDescent="0.35">
      <c r="B38" s="26" t="s">
        <v>439</v>
      </c>
      <c r="C38" s="26" t="s">
        <v>356</v>
      </c>
      <c r="D38" s="46"/>
      <c r="E38" s="26" t="s">
        <v>440</v>
      </c>
      <c r="F38" s="26" t="s">
        <v>441</v>
      </c>
      <c r="G38" s="26" t="s">
        <v>26</v>
      </c>
      <c r="H38" s="26" t="s">
        <v>343</v>
      </c>
      <c r="I38" s="46"/>
      <c r="J38" s="26" t="s">
        <v>194</v>
      </c>
      <c r="K38" s="26" t="s">
        <v>383</v>
      </c>
      <c r="L38" s="17" t="s">
        <v>355</v>
      </c>
    </row>
    <row r="39" spans="2:14" ht="43.5" x14ac:dyDescent="0.35">
      <c r="B39" s="26" t="s">
        <v>174</v>
      </c>
      <c r="C39" s="26" t="s">
        <v>356</v>
      </c>
      <c r="D39" s="26" t="s">
        <v>392</v>
      </c>
      <c r="F39" s="71">
        <v>45992</v>
      </c>
      <c r="G39" s="26" t="s">
        <v>393</v>
      </c>
      <c r="H39" s="26" t="s">
        <v>26</v>
      </c>
      <c r="I39" s="26" t="s">
        <v>35</v>
      </c>
      <c r="J39" s="26" t="s">
        <v>394</v>
      </c>
      <c r="K39" s="26" t="s">
        <v>395</v>
      </c>
      <c r="L39" s="17" t="s">
        <v>355</v>
      </c>
      <c r="N39" s="26" t="s">
        <v>384</v>
      </c>
    </row>
    <row r="40" spans="2:14" ht="101.5" x14ac:dyDescent="0.35">
      <c r="B40" s="26" t="s">
        <v>445</v>
      </c>
      <c r="C40" s="26" t="s">
        <v>356</v>
      </c>
      <c r="D40" s="81" t="s">
        <v>446</v>
      </c>
      <c r="E40" s="26" t="s">
        <v>28</v>
      </c>
      <c r="F40" s="69">
        <v>47270</v>
      </c>
      <c r="G40" s="26" t="s">
        <v>447</v>
      </c>
      <c r="H40" s="26" t="s">
        <v>146</v>
      </c>
      <c r="I40" s="26" t="s">
        <v>194</v>
      </c>
      <c r="J40" s="26" t="s">
        <v>448</v>
      </c>
      <c r="K40" s="26" t="s">
        <v>361</v>
      </c>
      <c r="L40" s="17" t="s">
        <v>342</v>
      </c>
    </row>
    <row r="41" spans="2:14" ht="58" x14ac:dyDescent="0.35">
      <c r="B41" s="26" t="s">
        <v>512</v>
      </c>
      <c r="C41" s="26" t="s">
        <v>356</v>
      </c>
      <c r="D41" s="26" t="s">
        <v>513</v>
      </c>
      <c r="E41" s="26" t="s">
        <v>336</v>
      </c>
      <c r="F41" s="26" t="s">
        <v>357</v>
      </c>
      <c r="G41" s="26" t="s">
        <v>358</v>
      </c>
      <c r="H41" s="26" t="s">
        <v>359</v>
      </c>
      <c r="I41" s="26" t="s">
        <v>360</v>
      </c>
      <c r="J41" s="26" t="s">
        <v>514</v>
      </c>
      <c r="K41" s="26" t="s">
        <v>361</v>
      </c>
      <c r="L41" s="17" t="s">
        <v>355</v>
      </c>
      <c r="N41" s="26" t="s">
        <v>362</v>
      </c>
    </row>
    <row r="42" spans="2:14" ht="312" x14ac:dyDescent="0.35">
      <c r="B42" s="26" t="s">
        <v>432</v>
      </c>
      <c r="C42" s="26" t="s">
        <v>356</v>
      </c>
      <c r="D42" s="39" t="s">
        <v>433</v>
      </c>
      <c r="E42" s="26" t="s">
        <v>28</v>
      </c>
      <c r="F42" s="46"/>
      <c r="G42" s="26" t="s">
        <v>430</v>
      </c>
      <c r="H42" s="26" t="s">
        <v>26</v>
      </c>
      <c r="I42" s="26" t="s">
        <v>194</v>
      </c>
      <c r="J42" s="26" t="s">
        <v>431</v>
      </c>
      <c r="K42" s="26" t="s">
        <v>383</v>
      </c>
      <c r="L42" s="17" t="s">
        <v>355</v>
      </c>
      <c r="N42" s="26" t="s">
        <v>384</v>
      </c>
    </row>
    <row r="43" spans="2:14" ht="159.5" x14ac:dyDescent="0.35">
      <c r="B43" s="26" t="s">
        <v>515</v>
      </c>
      <c r="C43" s="26" t="s">
        <v>356</v>
      </c>
      <c r="D43" s="26" t="s">
        <v>173</v>
      </c>
      <c r="F43" s="71">
        <v>45992</v>
      </c>
      <c r="G43" s="26" t="s">
        <v>352</v>
      </c>
      <c r="H43" s="26" t="s">
        <v>385</v>
      </c>
      <c r="I43" s="68" t="s">
        <v>386</v>
      </c>
      <c r="J43" s="26" t="s">
        <v>387</v>
      </c>
      <c r="K43" s="26" t="s">
        <v>376</v>
      </c>
      <c r="L43" s="17" t="s">
        <v>342</v>
      </c>
      <c r="N43" s="26" t="s">
        <v>384</v>
      </c>
    </row>
    <row r="44" spans="2:14" ht="43.5" x14ac:dyDescent="0.35">
      <c r="B44" s="26" t="s">
        <v>413</v>
      </c>
      <c r="C44" s="26" t="s">
        <v>356</v>
      </c>
      <c r="D44" s="26" t="s">
        <v>516</v>
      </c>
      <c r="F44" s="71">
        <v>46357</v>
      </c>
      <c r="G44" s="26" t="s">
        <v>414</v>
      </c>
      <c r="H44" s="26" t="s">
        <v>26</v>
      </c>
      <c r="I44" s="26" t="s">
        <v>194</v>
      </c>
      <c r="J44" s="26" t="s">
        <v>415</v>
      </c>
      <c r="K44" s="26" t="s">
        <v>383</v>
      </c>
      <c r="L44" s="17" t="s">
        <v>342</v>
      </c>
      <c r="N44" s="26" t="s">
        <v>384</v>
      </c>
    </row>
    <row r="45" spans="2:14" ht="116" x14ac:dyDescent="0.35">
      <c r="B45" s="26" t="s">
        <v>182</v>
      </c>
      <c r="C45" s="26" t="s">
        <v>356</v>
      </c>
      <c r="D45" s="26" t="s">
        <v>419</v>
      </c>
      <c r="F45" s="46"/>
      <c r="G45" s="26" t="s">
        <v>420</v>
      </c>
      <c r="H45" s="46"/>
      <c r="I45" s="26" t="s">
        <v>421</v>
      </c>
      <c r="J45" s="46"/>
      <c r="K45" s="26" t="s">
        <v>383</v>
      </c>
      <c r="L45" s="17" t="s">
        <v>342</v>
      </c>
      <c r="N45" s="26" t="s">
        <v>384</v>
      </c>
    </row>
    <row r="46" spans="2:14" ht="333.5" x14ac:dyDescent="0.35">
      <c r="B46" s="26" t="s">
        <v>426</v>
      </c>
      <c r="C46" s="26" t="s">
        <v>356</v>
      </c>
      <c r="D46" s="26" t="s">
        <v>427</v>
      </c>
      <c r="F46" s="46"/>
      <c r="G46" s="26" t="s">
        <v>401</v>
      </c>
      <c r="H46" s="26" t="s">
        <v>26</v>
      </c>
      <c r="I46" s="26" t="s">
        <v>194</v>
      </c>
      <c r="J46" s="46"/>
      <c r="K46" s="26" t="s">
        <v>383</v>
      </c>
      <c r="L46" s="17" t="s">
        <v>342</v>
      </c>
      <c r="N46" s="26" t="s">
        <v>384</v>
      </c>
    </row>
    <row r="47" spans="2:14" ht="58" x14ac:dyDescent="0.35">
      <c r="B47" s="26" t="s">
        <v>399</v>
      </c>
      <c r="C47" s="26" t="s">
        <v>356</v>
      </c>
      <c r="D47" s="26" t="s">
        <v>400</v>
      </c>
      <c r="F47" s="71">
        <v>47818</v>
      </c>
      <c r="G47" s="26" t="s">
        <v>401</v>
      </c>
      <c r="H47" s="26" t="s">
        <v>26</v>
      </c>
      <c r="I47" s="26" t="s">
        <v>403</v>
      </c>
      <c r="J47" s="26" t="s">
        <v>404</v>
      </c>
      <c r="K47" s="26" t="s">
        <v>383</v>
      </c>
      <c r="L47" s="17" t="s">
        <v>342</v>
      </c>
      <c r="N47" s="26" t="s">
        <v>384</v>
      </c>
    </row>
  </sheetData>
  <sortState ref="A2:N47">
    <sortCondition ref="C2:C47"/>
  </sortState>
  <customSheetViews>
    <customSheetView guid="{D04F2BA1-EBDA-4A56-B12F-1DA04F8590FA}" state="hidden">
      <pane ySplit="1" topLeftCell="A26" activePane="bottomLeft" state="frozen"/>
      <selection pane="bottomLeft" activeCell="A47" sqref="A47"/>
      <pageMargins left="0.7" right="0.7" top="0.75" bottom="0.75" header="0.3" footer="0.3"/>
    </customSheetView>
    <customSheetView guid="{A13B5E37-541D-4529-ACD8-CDE4445E511F}" state="hidden">
      <pane ySplit="1" topLeftCell="A26" activePane="bottomLeft" state="frozen"/>
      <selection pane="bottomLeft" activeCell="A47" sqref="A47"/>
      <pageMargins left="0.7" right="0.7" top="0.75" bottom="0.75" header="0.3" footer="0.3"/>
    </customSheetView>
  </customSheetView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1B6B157C-AB1E-418A-93E7-F3A7C7BD1402}">
          <x14:formula1>
            <xm:f>'Data Validation List'!$A$1:$A$4</xm:f>
          </x14:formula1>
          <xm:sqref>C1:C1048576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C838F-38CE-4D62-AEB4-D54079AACB47}">
  <dimension ref="A1:A4"/>
  <sheetViews>
    <sheetView workbookViewId="0">
      <selection sqref="A1:A4"/>
    </sheetView>
  </sheetViews>
  <sheetFormatPr defaultColWidth="8.81640625" defaultRowHeight="14.5" x14ac:dyDescent="0.35"/>
  <cols>
    <col min="1" max="1" width="102.1796875" bestFit="1" customWidth="1"/>
  </cols>
  <sheetData>
    <row r="1" spans="1:1" x14ac:dyDescent="0.35">
      <c r="A1" t="s">
        <v>363</v>
      </c>
    </row>
    <row r="2" spans="1:1" x14ac:dyDescent="0.35">
      <c r="A2" t="s">
        <v>356</v>
      </c>
    </row>
    <row r="3" spans="1:1" x14ac:dyDescent="0.35">
      <c r="A3" t="s">
        <v>334</v>
      </c>
    </row>
    <row r="4" spans="1:1" x14ac:dyDescent="0.35">
      <c r="A4" t="s">
        <v>367</v>
      </c>
    </row>
  </sheetData>
  <customSheetViews>
    <customSheetView guid="{D04F2BA1-EBDA-4A56-B12F-1DA04F8590FA}" state="hidden">
      <selection sqref="A1:A4"/>
      <pageMargins left="0.7" right="0.7" top="0.75" bottom="0.75" header="0.3" footer="0.3"/>
    </customSheetView>
    <customSheetView guid="{A13B5E37-541D-4529-ACD8-CDE4445E511F}" state="hidden">
      <selection sqref="A1:A4"/>
      <pageMargins left="0.7" right="0.7" top="0.75" bottom="0.75" header="0.3" footer="0.3"/>
    </customSheetView>
  </customSheetViews>
  <pageMargins left="0.7" right="0.7" top="0.75" bottom="0.75" header="0.3" footer="0.3"/>
</worksheet>
</file>

<file path=xl/worksheets/wsSortMap1.xml><?xml version="1.0" encoding="utf-8"?>
<worksheetSortMap xmlns="http://schemas.microsoft.com/office/excel/2006/main">
  <rowSortMap ref="A5:XFD50" count="46">
    <row newVal="4" oldVal="49"/>
    <row newVal="5" oldVal="39"/>
    <row newVal="6" oldVal="48"/>
    <row newVal="7" oldVal="43"/>
    <row newVal="8" oldVal="44"/>
    <row newVal="9" oldVal="45"/>
    <row newVal="10" oldVal="46"/>
    <row newVal="11" oldVal="47"/>
    <row newVal="12" oldVal="40"/>
    <row newVal="13" oldVal="41"/>
    <row newVal="14" oldVal="42"/>
    <row newVal="15" oldVal="37"/>
    <row newVal="16" oldVal="38"/>
    <row newVal="17" oldVal="29"/>
    <row newVal="18" oldVal="30"/>
    <row newVal="19" oldVal="32"/>
    <row newVal="20" oldVal="33"/>
    <row newVal="21" oldVal="34"/>
    <row newVal="22" oldVal="35"/>
    <row newVal="23" oldVal="36"/>
    <row newVal="24" oldVal="17"/>
    <row newVal="25" oldVal="8"/>
    <row newVal="26" oldVal="22"/>
    <row newVal="27" oldVal="23"/>
    <row newVal="28" oldVal="24"/>
    <row newVal="29" oldVal="25"/>
    <row newVal="30" oldVal="26"/>
    <row newVal="31" oldVal="27"/>
    <row newVal="32" oldVal="31"/>
    <row newVal="33" oldVal="7"/>
    <row newVal="34" oldVal="10"/>
    <row newVal="35" oldVal="12"/>
    <row newVal="36" oldVal="13"/>
    <row newVal="37" oldVal="14"/>
    <row newVal="38" oldVal="15"/>
    <row newVal="39" oldVal="16"/>
    <row newVal="40" oldVal="18"/>
    <row newVal="41" oldVal="19"/>
    <row newVal="42" oldVal="20"/>
    <row newVal="43" oldVal="21"/>
    <row newVal="44" oldVal="4"/>
    <row newVal="45" oldVal="6"/>
    <row newVal="46" oldVal="9"/>
    <row newVal="47" oldVal="28"/>
    <row newVal="48" oldVal="11"/>
    <row newVal="49" oldVal="5"/>
  </rowSortMap>
</worksheetSortMap>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u p V w V a p L d 7 G m A A A A + Q A A A B I A H A B D b 2 5 m a W c v U G F j a 2 F n Z S 5 4 b W w g o h g A K K A U A A A A A A A A A A A A A A A A A A A A A A A A A A A A h Y + 9 D o I w G E V f h X S n f 0 S j 5 K M M r p K Y E I 1 r A x U a o R h a L O / m 4 C P 5 C p I o 6 u Z 4 T 8 5 w 7 u N 2 h 3 R s m + C q e q s 7 k y C G K Q q U K b p S m y p B g z u F K 5 Q K 2 M n i L C s V T L K x 8 W j L B N X O X W J C v P f Y R 7 j r K 8 I p Z e S Y b f O i V q 1 E H 1 n / l 0 N t r J O m U E j A 4 R U j O F 4 y v G B r j l l E G Z C Z Q 6 b N 1 + F T M q Z A f i B s h s Y N v R L K h P s c y D y B v G + I J 1 B L A w Q U A A I A C A C 6 l X B 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p V w V S i K R 7 g O A A A A E Q A A A B M A H A B G b 3 J t d W x h c y 9 T Z W N 0 a W 9 u M S 5 t I K I Y A C i g F A A A A A A A A A A A A A A A A A A A A A A A A A A A A C t O T S 7 J z M 9 T C I b Q h t Y A U E s B A i 0 A F A A C A A g A u p V w V a p L d 7 G m A A A A + Q A A A B I A A A A A A A A A A A A A A A A A A A A A A E N v b m Z p Z y 9 Q Y W N r Y W d l L n h t b F B L A Q I t A B Q A A g A I A L q V c F U P y u m r p A A A A O k A A A A T A A A A A A A A A A A A A A A A A P I A A A B b Q 2 9 u d G V u d F 9 U e X B l c 1 0 u e G 1 s U E s B A i 0 A F A A C A A g A u p V w V S 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2 R W V 0 C b e x K q / E 5 E 0 w Z S 9 U A A A A A A g A A A A A A A 2 Y A A M A A A A A Q A A A A s m T F H X x u M + / m B s J n f g u m p w A A A A A E g A A A o A A A A B A A A A A 6 x F s r / C L N T P Q 4 v T O p 2 A Y j U A A A A A d 7 I V 8 / g j j X y c h H 2 K g W t C F g 3 r 8 V I 2 g r y 3 / 2 D g D m R 2 + w a u 9 F / + 1 d g E f c V l j k e / 5 G 3 K I l t V r S w E T 0 z 3 F X 2 g Q 2 W C I h j 1 / S U c s x N A V f y B 9 s x i b 2 F A A A A I z 6 Z E / s v t W n s M 5 j 9 b F 1 5 m U Q 6 2 V 7 < / D a t a M a s h u p > 
</file>

<file path=customXml/itemProps1.xml><?xml version="1.0" encoding="utf-8"?>
<ds:datastoreItem xmlns:ds="http://schemas.openxmlformats.org/officeDocument/2006/customXml" ds:itemID="{E9F9C5DE-4440-453C-9649-373076390F7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Previous Mitigation Actions</vt:lpstr>
      <vt:lpstr>Previous Mitigation Actions WIP</vt:lpstr>
      <vt:lpstr>MVP Recommendations</vt:lpstr>
      <vt:lpstr>MVP Recommendations WIP</vt:lpstr>
      <vt:lpstr>Updated HMP Actions &amp; Priority</vt:lpstr>
      <vt:lpstr>Action Analysis</vt:lpstr>
      <vt:lpstr>Ordered Updated HMP List</vt:lpstr>
      <vt:lpstr>Additional Recommendations V2</vt:lpstr>
      <vt:lpstr>Data Validation List</vt:lpstr>
      <vt:lpstr>Dropdown Lists</vt:lpstr>
      <vt:lpstr>Framingham's 2022 Attempt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Darrin Punchard</dc:creator>
  <cp:keywords/>
  <dc:description/>
  <cp:lastModifiedBy>Sarkis Sarkisian</cp:lastModifiedBy>
  <cp:revision/>
  <cp:lastPrinted>2022-11-15T23:23:37Z</cp:lastPrinted>
  <dcterms:created xsi:type="dcterms:W3CDTF">2018-03-15T14:28:03Z</dcterms:created>
  <dcterms:modified xsi:type="dcterms:W3CDTF">2022-11-29T21:04:00Z</dcterms:modified>
  <cp:category/>
  <cp:contentStatus/>
</cp:coreProperties>
</file>